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20115" windowHeight="7995"/>
  </bookViews>
  <sheets>
    <sheet name="Art, N.P.1" sheetId="1" r:id="rId1"/>
    <sheet name="Art.N.P.2" sheetId="2" r:id="rId2"/>
    <sheet name="Art, N.P.3" sheetId="3" r:id="rId3"/>
    <sheet name="Art, N.P.4" sheetId="4" r:id="rId4"/>
    <sheet name="Art,N.P.5" sheetId="5" r:id="rId5"/>
    <sheet name="Art,N.P.6" sheetId="6" r:id="rId6"/>
    <sheet name="Art.N.P.7" sheetId="7" r:id="rId7"/>
    <sheet name="Art.N.P.8" sheetId="8" r:id="rId8"/>
    <sheet name="Art. N.P.9" sheetId="9" r:id="rId9"/>
    <sheet name="Art.N.P.10" sheetId="10" r:id="rId10"/>
    <sheet name="Art. N.P.11" sheetId="11" r:id="rId11"/>
    <sheet name="Art.N.P.12" sheetId="12" r:id="rId12"/>
    <sheet name="Art.N.P.13" sheetId="13" r:id="rId13"/>
    <sheet name="Art.N.P.14" sheetId="14" r:id="rId14"/>
  </sheets>
  <calcPr calcId="125725"/>
</workbook>
</file>

<file path=xl/calcChain.xml><?xml version="1.0" encoding="utf-8"?>
<calcChain xmlns="http://schemas.openxmlformats.org/spreadsheetml/2006/main">
  <c r="J34" i="12"/>
  <c r="K18" i="14"/>
  <c r="K28"/>
  <c r="K27"/>
  <c r="K22"/>
  <c r="K17"/>
  <c r="K16"/>
  <c r="K7"/>
  <c r="J27" i="13"/>
  <c r="J26"/>
  <c r="J21"/>
  <c r="J17"/>
  <c r="J16"/>
  <c r="J15"/>
  <c r="J6"/>
  <c r="J27" i="12"/>
  <c r="J26"/>
  <c r="J21"/>
  <c r="J17"/>
  <c r="J16"/>
  <c r="J15"/>
  <c r="J6"/>
  <c r="J17" i="11"/>
  <c r="J27"/>
  <c r="J26"/>
  <c r="J21"/>
  <c r="J16"/>
  <c r="J15"/>
  <c r="J6"/>
  <c r="K22" i="10"/>
  <c r="K28"/>
  <c r="K27"/>
  <c r="K18"/>
  <c r="K17"/>
  <c r="K16"/>
  <c r="K7"/>
  <c r="K28" i="9"/>
  <c r="K27"/>
  <c r="K22"/>
  <c r="K18"/>
  <c r="K17"/>
  <c r="K16"/>
  <c r="K7"/>
  <c r="K28" i="8"/>
  <c r="K27"/>
  <c r="K22"/>
  <c r="K18"/>
  <c r="K17"/>
  <c r="K16"/>
  <c r="K7"/>
  <c r="K28" i="7"/>
  <c r="K27"/>
  <c r="K22"/>
  <c r="K18"/>
  <c r="K17"/>
  <c r="K16"/>
  <c r="K31" s="1"/>
  <c r="K7"/>
  <c r="K18" i="6"/>
  <c r="K28"/>
  <c r="K27"/>
  <c r="K22"/>
  <c r="K17"/>
  <c r="K16"/>
  <c r="K7"/>
  <c r="K28" i="5"/>
  <c r="K27"/>
  <c r="K22"/>
  <c r="K17"/>
  <c r="K16"/>
  <c r="K31" s="1"/>
  <c r="K7"/>
  <c r="K17" i="4"/>
  <c r="K28"/>
  <c r="K27"/>
  <c r="K22"/>
  <c r="K16"/>
  <c r="K7"/>
  <c r="K28" i="3"/>
  <c r="K27"/>
  <c r="K22"/>
  <c r="K17"/>
  <c r="K16"/>
  <c r="K31" s="1"/>
  <c r="K7"/>
  <c r="K22" i="2"/>
  <c r="K17"/>
  <c r="K28"/>
  <c r="K31" s="1"/>
  <c r="K27"/>
  <c r="K16"/>
  <c r="K7"/>
  <c r="K28" i="1"/>
  <c r="K17"/>
  <c r="K16"/>
  <c r="K7"/>
  <c r="K22"/>
  <c r="K27"/>
  <c r="K31" i="14" l="1"/>
  <c r="J30" i="13"/>
  <c r="J32" s="1"/>
  <c r="J34" s="1"/>
  <c r="J37" s="1"/>
  <c r="J30" i="12"/>
  <c r="J32"/>
  <c r="J37" s="1"/>
  <c r="J30" i="11"/>
  <c r="J32" s="1"/>
  <c r="J34" s="1"/>
  <c r="J37" s="1"/>
  <c r="K31" i="10"/>
  <c r="K33"/>
  <c r="K35" s="1"/>
  <c r="K31" i="9"/>
  <c r="K33" s="1"/>
  <c r="K35" s="1"/>
  <c r="K38" s="1"/>
  <c r="K31" i="8"/>
  <c r="K33" s="1"/>
  <c r="K35" s="1"/>
  <c r="K38" s="1"/>
  <c r="K33" i="7"/>
  <c r="K35" s="1"/>
  <c r="K38" s="1"/>
  <c r="K31" i="6"/>
  <c r="K33"/>
  <c r="K35" s="1"/>
  <c r="K38" s="1"/>
  <c r="K33" i="5"/>
  <c r="K35" s="1"/>
  <c r="K38" s="1"/>
  <c r="K31" i="4"/>
  <c r="K33"/>
  <c r="K35" s="1"/>
  <c r="K38" s="1"/>
  <c r="K33" i="3"/>
  <c r="K35" s="1"/>
  <c r="K38" s="1"/>
  <c r="K33" i="2"/>
  <c r="K35" s="1"/>
  <c r="K38" s="1"/>
  <c r="K31" i="1"/>
  <c r="K33" s="1"/>
  <c r="K35" s="1"/>
  <c r="K38" s="1"/>
  <c r="K33" i="14" l="1"/>
  <c r="K35" s="1"/>
  <c r="K38" i="10"/>
  <c r="K38" i="14" l="1"/>
</calcChain>
</file>

<file path=xl/sharedStrings.xml><?xml version="1.0" encoding="utf-8"?>
<sst xmlns="http://schemas.openxmlformats.org/spreadsheetml/2006/main" count="470" uniqueCount="95">
  <si>
    <t>ANALISI DEI PREZZI PER LE VOCI NON PRESENTI NEL PREZZARIO REGIONALE</t>
  </si>
  <si>
    <t>Lavorazione:</t>
  </si>
  <si>
    <t>Prezzo unitario</t>
  </si>
  <si>
    <t xml:space="preserve">Descrizione:            </t>
  </si>
  <si>
    <t>Unità di misura</t>
  </si>
  <si>
    <t>Quantità</t>
  </si>
  <si>
    <t>Prezzo Unitario</t>
  </si>
  <si>
    <t>Importo totale</t>
  </si>
  <si>
    <t>01)</t>
  </si>
  <si>
    <t>Manodopera</t>
  </si>
  <si>
    <t>Nr.1 operaio  Specializzato</t>
  </si>
  <si>
    <t>ore</t>
  </si>
  <si>
    <t>Nr. 1 operaio  Qualificato</t>
  </si>
  <si>
    <t>Nr. 1 operaio  Comune</t>
  </si>
  <si>
    <t>02)</t>
  </si>
  <si>
    <t>Materiale</t>
  </si>
  <si>
    <t>mc</t>
  </si>
  <si>
    <t>03)</t>
  </si>
  <si>
    <t>Noli e trasporti</t>
  </si>
  <si>
    <t>Autocarro q.li. 80</t>
  </si>
  <si>
    <t>€/h</t>
  </si>
  <si>
    <t>Importo</t>
  </si>
  <si>
    <t>Spese generali</t>
  </si>
  <si>
    <t>Utile dell'impresa</t>
  </si>
  <si>
    <t xml:space="preserve">Totale </t>
  </si>
  <si>
    <t>Totale arrotondato</t>
  </si>
  <si>
    <t>Fornitura e posa di materiale di riempimento  drenaggio mediante ghiaione lavato 40/70 e ghiaia lavata 20/40 posizionata in modo da rendere lo scavo drenante, nella voce è compresa la chiusura dello scavo mediante il terreno presente in loco dopo il posizionamento della ghiaia e qualunque altro onere per dare l'opra finita a perfetta regola d'arte.</t>
  </si>
  <si>
    <t>Ghiaia lavata</t>
  </si>
  <si>
    <t>Escavatore  hp 170</t>
  </si>
  <si>
    <t>FORNITURA E POSA MATERIALE DI RIEMPIMENTO DRENAGGIO</t>
  </si>
  <si>
    <t>Fornitura e posa in opera di sabbia comune per piano di posa della massicciata  proveniente da cave di prestito scevra da impurità, stesa nel cassonetto in modo da formare il piano di posa della massicciata, nello spessore previsto dagli elaborati grafici allegati al progetto, compreso lo stendimento ed il compattamento a strati non superiori a cm. 20 fino al raggiungimento della quota richiesta:</t>
  </si>
  <si>
    <t>Grader  hp 240</t>
  </si>
  <si>
    <t>FORNITURA E POSA IN OPERA DI SABBIA</t>
  </si>
  <si>
    <t>Fornitura e posa in opera di misto naturale stabilizzato a granulometria assortita, con inerte e legante naturale per la formazione della massicciata stradale; compresa la rullatura ed il compattamento a strati, previa annaffiatura, miscelamento meccanico nonché i ricarichi ed i conguagli sino ad ottenere un piano perfettamente livellato e sagomato pronto a ricevere la sovrastante pavimentazione, misura da effettuarsi sul reso costipato:</t>
  </si>
  <si>
    <t>FORNITURA E POSA IN OPERA DI MATERIALE DI RIEMPIMENTO</t>
  </si>
  <si>
    <t>Fonitura e posa IN OPERA di materiale di riempimento proveniente da cave di idonea granulometria e totale assenza di matriale organico.</t>
  </si>
  <si>
    <t>escavatore  hp 240</t>
  </si>
  <si>
    <t>FORNITURA E POSA IN OPERA DI MISTO NATURALE STABILIZZATO</t>
  </si>
  <si>
    <t>Formazione di strato superficiale in misto granulare stabilizzato con legante naturale, compresa la fornitura dei materiali di apporto e la vagliatura per raggiungere la idonea granulometria, acqua, prove di laboratorio, lavorazione e costipamento dello strato con idonee macchine, compresi ogni fornitura, lavorazione ed onere per dare il lavoro eseguito a regola d’arte, misurato in opera dopo costipamento. stabilizzato naturale 0/30 misurato a spessore reso costipato.</t>
  </si>
  <si>
    <t>FORMAZIONE DI STRATO SUPERFICIALE</t>
  </si>
  <si>
    <t>REALIZZAZIONE DI PALIZZATA VIVA</t>
  </si>
  <si>
    <t>Materiali vari</t>
  </si>
  <si>
    <t>ml</t>
  </si>
  <si>
    <t>Realizzazione di palizzata viva mediante Struttura in tondame ottenuta mediante la posa di tronchi verticali e orizzontali disposti perpendicolarmente tra loro, questi ultimi sovrapposti a quelli verticali e chiodati ad essi. All’interno delle camere così ottenute, vengono poste in corso d’opera talee di salici e/o arbusti radicati (talvolta supportati da pezzi di rete elettrosaldata) e il tutto viene ricoperto con inerte terroso locale. Una grata di piccole dimensioni può essere eseguita anche con l’impiego di astoni vivi. La stabilizzazione è immediata grazie all’armatura di legno e l’effetto aumenta con la radicazione delle specie vegetali, che svolgono anche un’azione drenante. Il legno col tempo marcisce, per cui, oltre a buone chiodature, è necessario che le piante inserite nella struttura siano vitali e radichino in profondità, così da sostituire la funzione di sostegno e consolidamento della scarpata una volta che il legno abbia perso le sue funzioni. Tronchi di castagno o conifere scortecciati ø 15 ÷ 25 cm, L = 2,0 ÷ 5,0 m; picchetti in ferro ø 14 (16) m, L = 40 ÷ 10 cm; talee legnose di salici L min. 1,0 m; inerte; sementi idonee; arbusti autoctoni; rete elettrosaldata di contenimento dell’inerte tra le camere. L'opera si intende finita a regola d'arte</t>
  </si>
  <si>
    <t>Realizzazione canale scolo acque, mediante, copertura di scarpate soggette a erosione mediante la stesura di biostuoie o stuoie sintetiche tridimensionali, spessore min. 10 m, sormontati da una rete metallica a doppia torsione zincata e plastificata. Rete e stuoie vengono fissati al terreno mediante picchetti o barre metalliche, legati a monte e a valle con una fune di acciaio. Nel caso di versanti molto ripidi e particolarmente friabili, tutti i picchetti della superficie vengono collegati mediante fune d’acciaio per migliorare l’aderenza al substrato. La quantità di picchetti per mq dovrà essere valutata in base alla pendenza della scarpata e comunque in quantità non inferiori a 1-2 picchetti per mq.Biostuoia (anche preseminata) o geostuoia tridimensionale (di min. 10 m di spessore e massa areica minima pari a 750 g/mq picchetti o barre in acciaio (di dimensioni dipendenti dal tipo di substrato); rete metallica a doppia torsione zincata e plastificata di maglia minima 6 x 8 cm e filo di diametro minimo 2,2 m; fune di acciaio; idrosemina a spessore; arbusti autoctoni e/o talee. L'opera si intende finita a regola d'arte.</t>
  </si>
  <si>
    <t>REALIZZAZIONE CANALE SCOLO ACQUE</t>
  </si>
  <si>
    <t>Fornitura e posa di giunto idroespansivo autosigilante, composto da bentonite sodica naturale e polimeri, con una densità pari a 1.6 g/cm3, in grado di espandersi a contatoo con l'acqua sino al 425% del valore iniziale, senza che vengano compromesse le caratteristiche di tenuta. Da fissare mediante semplice chiodatura al calcestruzzo (1 chiodo ogni 25 cm) le giunzioni dei capi avverranno per accostamento per almeno 6 cm.</t>
  </si>
  <si>
    <t>FORNITURA E POSA DI GIUNTO BENTONITICO</t>
  </si>
  <si>
    <t>Fornitura e posa di tubi drenanti in polietilene ad alta densità SIGMA 80, mrs 10 (PE 100) PN 16 certificata da laboratori muniti di approvazione ISO 45000. Le tubazioni dovranno essere rispondenti alle norme prEN 12201-2 (ex CEN/TC 155 WI 12 System Standard 020), realizzati per estrusione utilizzando unicamente materia prima vergine conforme alle norme prEN 12201-2, prodotti da Società certificate UNI/ISO 9002 e/o EN 29002. I tubi forniti dovranno inoltre possedere le seguenti caratteristiche: - massa volumica standard a 23°C = 0,959 g/cm3 - indice di fluidità: a) peso 2,16 kg (Ml 2,16) &lt; 0,15 g/10 min, b) peso 5,00 kg (Ml 5,00) = 0,45 g/10 min - carico di snervamento a 23°C : a) a 50 mm/min = 25 N/mm2, b) a 100 mm/min = 25 N/mm2 - carico di rottura a 23°C: a) a 50 mm/min = 38 N/mm2, b) a 100 mm/min = 37 N/mm2 - allungamento a rottura a 23°C: a) a 50 mm/min &gt; 600%, b) a 100 mm/min &gt; 600% - modulo di elasticità in trazione a 23°C = 1200 N/mm2 - conducibilità termica a 23°C = 0,38 W/m*k - punto di rammollimento VICAT (1kg) = 119°C - temperatura di fragilità &lt; -70°C. Contenuto di carbon black superiore al 2% in peso. Il materiale costituente i tubi dovrà avere un modulo elastico medio a trazione che rispetti le seguenti limitazioni: - E &gt;= 14.000 kg/cmq a 10 °C; - E &gt;= 11.500 kg/cmq a 20 °C; - E &gt;= 9.500 kg/cmq a 30 °C; - E &gt;= 8.000 kg/cmq a 35 °C; - E &gt;= 7.000 kg/cmq a 40 °C; - E &gt;= 5.300 kg/cmq a 50 °C; - E &gt;= 4.500 kg/cmq a 60 °C; - E &gt;= 3.000 kg/cmq a 70 °C; Le tubazioni dovranno essere marchiate con: - nome del fabbricante; - dimensioni (diametro e PN); - data di produzione; - sigla del polimero utilizzato. - riferimento normativo prEN12201-2 Le tubazioni dovranno resistere ad una pressione interna corrispondente ad una tensione di prova prefissata (4MPa), mantenuta costante nel tempo: 1000 h a 80°C. La Direzione Lavori si riserva la facoltà di prelevare dalla catasta dei materiali giacenti in stabilimento una campionatura dei tubi per eseguire le prove delle 1000 ore a 80°C. In caso di esito negativo di dette prove sarà facoltà della Direzione Lavori ordinare l'allontanamento dei materiali dal cantiere. Nel prezzo è compreso l'onere di tutte le prove che quindi saranno a totale carico dell'appaltatore. Per i tubi fessurati il tipo di fessurazione dovrà rispettare per quanto riguarda numero e dimensioni delle fessure le indicazioni della Direzione Lavori. In ogni caso la superficie fessurata dovrà essere realizzata nei 2/3 di superficie superiore del tubo ed essere compresa tra il 5% e il 10% della superficie esterna globale dei tubi. Larghezza fessure: 3,5 - 6 mm. Interasse fessure: 50 - 60 mm.</t>
  </si>
  <si>
    <t>FORNITURA E POSA DI TUBO DRENANTE</t>
  </si>
  <si>
    <r>
      <t xml:space="preserve">Realizzazione di sovrappassaggio dalla strada comunale alla strada di ingresso dell'impianto, mediante tubi autoportanti TBA </t>
    </r>
    <r>
      <rPr>
        <sz val="9"/>
        <rFont val="Calibri"/>
        <family val="2"/>
      </rPr>
      <t>ф</t>
    </r>
    <r>
      <rPr>
        <sz val="9"/>
        <rFont val="Arial"/>
        <family val="2"/>
      </rPr>
      <t xml:space="preserve">800 mm interno rinforzato con fibra. Il tubo deve essere possato su soletta in cls Rck 250 di 30 cm e successivamente anneggato in 20 cm di cls RcK 250, ed armato con rete elettrosaldata 15x15 </t>
    </r>
    <r>
      <rPr>
        <sz val="9"/>
        <rFont val="Calibri"/>
        <family val="2"/>
      </rPr>
      <t>ф</t>
    </r>
    <r>
      <rPr>
        <sz val="9"/>
        <rFont val="Arial"/>
        <family val="2"/>
      </rPr>
      <t>12. Preventivamente alla realizzazione dell'opere, l'area deve essere predisposta mediante la sistemazione del canale all'imbocco ed all'uscita del sovrappaggio. il sovrappassaggio deve essere finito ad opera d'arte secondo le disposizioni della D.L.  completa di ogni magistero al fine di renderla fruibile al passaggio di mezzi pesanti e di non perdere le sue funzioni di scolo dell'acque. La lunghezza del sovrappassaggio deve essere di 4 ml.</t>
    </r>
  </si>
  <si>
    <t>REALIZZAZIONE DI SOVRAPPASSAGGIO</t>
  </si>
  <si>
    <t>Escavatore</t>
  </si>
  <si>
    <t>Autocarro q.li 80</t>
  </si>
  <si>
    <t>€/ml.</t>
  </si>
  <si>
    <t>€/mc.</t>
  </si>
  <si>
    <t>Corpo</t>
  </si>
  <si>
    <t>FORNITURA E POSA DI RECINZIONE</t>
  </si>
  <si>
    <t>Fonitura e posa  di cancello scorrevole (tipo Orsogril)dalle dimensioni di cm 500x200h, telaio costituito da doppie colonne con applicate tamponature in grigliato elettrosaldato di acciaio UNI EN 10025 S235JR, pannelli modulari da 1642 mm, interasse 1650 mm altezza 1722 mm, avente maglia mm. 62x66, telaio e balza inferiore in doppio tubolare dell'altezza di circa 40 cm. Ruote con doppio cuscinetto a sfera per conferire al cancello un ottima scorrevolezza. Piatto di  protezione per impedire la fuoriuscita del cancello stesso e una robusta piastra porta rulli. Costruito e predisposto per la motorizzazione. Zincatura a caldo a norma UNI EN ISO 1461. Il titolo comprende di tutti i montanti laterali realizzati in tubolare da mm 120 ancorati per mezzo di due plinti di fondazione di adeguate dimensioni. il sistema di chiusura  costituito da una maniglia completa di serratura a chiave. Di tutte le opere edili e di fabbro, gli assemblaggi e le giunzioni, il consumo di materiali, il carico trasporto e scarico a discarica autorizzata dei materiali di risulta, ed ogni altro onere a dare il titolo finito a regola d'arte.</t>
  </si>
  <si>
    <t>Fonitura e posa  di recinzione (tipo Orsogril), con pannelli modulari da 1992 mm, interasse 2000 mm altezza 1722 mm,  in grigliato elettrosaldato di acciaio UNI EN 10025 S235JR, avente maglia mm. 62x66, piatti portanti verticali mm. 25x3, collegamento orizzontale con tondo Ø mm. 5, bordatura superiore ed inferiore in piatto mm. 25x4. Montanti realizzati in piatto mm. 60x7 a murare o tassellare, bulloni in acciaio inox antifurto TTQST M 10x30. Zincatura a caldo a norma UNI EN ISO 1461. Il titolo comprende le opere murarie in rottura e in ripristino; l'ancoraggio e la muratura delle piantane; le opere da fabbro; gli assemblaggi  le giunzioni e gli adattamenti; il consumo di materiali; il carico trasporto e scarico a discarica autorizzata dei materiali di risulta; ed ogni altro onere necessario a dare il titolo finito a regola d'arte.</t>
  </si>
  <si>
    <t>CANCELLO SCORREVOLE</t>
  </si>
  <si>
    <t>CANCELLO PEDONALE IN GRIGLIATO</t>
  </si>
  <si>
    <t>Fonitura e posa  di cancello pedonale in grigliato (tipo Orsogril)dalle dimensioni di cm 125x200h costituito da un anta. Il cancello sarà costituito da un telaio rigido che contiene un pannello grigliato elettrofuso di acciaio UNI EN 10025 S235JR, avente maglia mm. 62x66, composto da pannelli FE 37 in un solo pezzo, con cornici saldate per elettrofusione. La parte bassa dell'anta sarà costituita da un pannello grecato dell'altezza di circa cm 40. Zincatura a caldo a norma UNI EN ISO 1461. L'anta sarà unita per mezzo di due cerniere a due montanti laterali realizzati in tubo da mm 100 saldamente ancorati per mezzo di due plinti di fondazione delle dimensioni di cm 40x40x50h. Il sistema di chiusura dovrà essere costituito da una serratura a chiave completa di meccanismo di apertura elettrica. Il titolo comprende: il doppio taglio della pavimentazione asfaltata eseguito con idonea macchina; lo scavo della sezione necessaria atta allo svolgimento delle opere; getto di magrone dello spessore minimo di cm 10 quale piano d'appoggio; la realizzazione dei plinti di fondazione in cls armato della classe di resistenza Rck 250; l'armatura in ferro lavorato e sagomato nella misura minima di 80 kg/mc solidale alla fondazione laterale ove presente; il cassero di contenimento; le opere murarie in rottura e in ripristino; la ripresa della pavimentazione asfaltata adiacente all'intervento; la fornitura e posa in opera di piantane zincate provviste di opportune forature, l'assemblaggio mediante bulloni in acciaio inox antifurto con testa e dado a strappo, le saldature necessarie ed ogni altra opera da fabbro; gli assemblaggi e le giunzioni; il consumo di materiali; il carico trasporto e scarico a discarica autorizzata dei materiali di risulta; il rispetto e l'osservanza di quanto riportato nei grafici di progetto ed ogni altro onere necessario a dare il titolo finito a regola d'arte.</t>
  </si>
  <si>
    <t>Fornitura e instalazione di prefabbricato coibentato a monoblocchi (dim 8.00, 2.40,2.70 m) per uso ufficio, deposito materiali, WC, da utilizzare a servizio dell'impianto. I box devono essere modificabili sia internamente che esternamente in base alle esigenze. La struttura in acciaio zincato dello spessore di 25/10 di mm, pareti in sandwich (lamiera/poliuretano/lamiera) da 50 mm. Pavimento in trucciolare rivestito con 180 kg/mq di portanza. La struttura deve essere fornita di porta pedonale 1/2 vetro a barre, finestra a sporgere con barre, impianto elettrico dotato di prese e un punti luce a plafoniera, servizio igienico completo di WC a vaso, doccia con tenda, lavabo, boiller, divisoria con pannello 30 mm, porta cieca e finestrino vesistas,(dim 2.30x1.20) Il tutto deve essere rialzato da terra di circa 15-20 cm per favorire la circolazione dell'aria.</t>
  </si>
  <si>
    <t>FORNITURA EINSTALLAZIONE DI PREFABBRICATO COIBENTATO</t>
  </si>
  <si>
    <t>Materiali</t>
  </si>
  <si>
    <t>A corpo</t>
  </si>
  <si>
    <t>ART. E.P.2</t>
  </si>
  <si>
    <t>ART. E.P.1</t>
  </si>
  <si>
    <t>ART. E.P.3</t>
  </si>
  <si>
    <t>ART. E.P.4</t>
  </si>
  <si>
    <t>ART. E.P.5</t>
  </si>
  <si>
    <t>ART. E.P.6</t>
  </si>
  <si>
    <t>ART. E.P.7</t>
  </si>
  <si>
    <t>ART. E.P.8</t>
  </si>
  <si>
    <t>ART. E.P.9</t>
  </si>
  <si>
    <t>ART. E.P.10</t>
  </si>
  <si>
    <t>ART. E.P.11</t>
  </si>
  <si>
    <t>ART. E.P.12</t>
  </si>
  <si>
    <t>ART. E.P.13</t>
  </si>
  <si>
    <t>ART. E.P.14</t>
  </si>
  <si>
    <t>N.P. 1</t>
  </si>
  <si>
    <t>N.P. 2</t>
  </si>
  <si>
    <t>N.P.3</t>
  </si>
  <si>
    <t>N.P.4</t>
  </si>
  <si>
    <t>N.P.5</t>
  </si>
  <si>
    <t>N.P.6</t>
  </si>
  <si>
    <t>N.P.7</t>
  </si>
  <si>
    <t>N.P.8</t>
  </si>
  <si>
    <t>N.P.9</t>
  </si>
  <si>
    <t>N.P.10</t>
  </si>
  <si>
    <t>N.P.11</t>
  </si>
  <si>
    <t>N.P.12</t>
  </si>
  <si>
    <t>N.P.13</t>
  </si>
  <si>
    <t>N.P.14</t>
  </si>
</sst>
</file>

<file path=xl/styles.xml><?xml version="1.0" encoding="utf-8"?>
<styleSheet xmlns="http://schemas.openxmlformats.org/spreadsheetml/2006/main">
  <fonts count="13">
    <font>
      <sz val="11"/>
      <color theme="1"/>
      <name val="Calibri"/>
      <family val="2"/>
      <scheme val="minor"/>
    </font>
    <font>
      <sz val="10"/>
      <name val="Arial"/>
    </font>
    <font>
      <i/>
      <sz val="10"/>
      <name val="Arial"/>
      <family val="2"/>
    </font>
    <font>
      <b/>
      <sz val="12"/>
      <name val="Arial"/>
      <family val="2"/>
    </font>
    <font>
      <sz val="8"/>
      <name val="Arial"/>
      <family val="2"/>
    </font>
    <font>
      <b/>
      <sz val="10"/>
      <name val="Arial"/>
      <family val="2"/>
    </font>
    <font>
      <b/>
      <i/>
      <sz val="10"/>
      <name val="Arial"/>
      <family val="2"/>
    </font>
    <font>
      <i/>
      <sz val="8"/>
      <name val="Arial"/>
      <family val="2"/>
    </font>
    <font>
      <sz val="9"/>
      <name val="Arial"/>
      <family val="2"/>
    </font>
    <font>
      <sz val="10"/>
      <name val="Arial"/>
      <family val="2"/>
    </font>
    <font>
      <b/>
      <sz val="8"/>
      <name val="Arial"/>
      <family val="2"/>
    </font>
    <font>
      <b/>
      <sz val="10"/>
      <color indexed="10"/>
      <name val="Arial"/>
      <family val="2"/>
    </font>
    <font>
      <sz val="9"/>
      <name val="Calibri"/>
      <family val="2"/>
    </font>
  </fonts>
  <fills count="2">
    <fill>
      <patternFill patternType="none"/>
    </fill>
    <fill>
      <patternFill patternType="gray125"/>
    </fill>
  </fills>
  <borders count="24">
    <border>
      <left/>
      <right/>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133">
    <xf numFmtId="0" fontId="0" fillId="0" borderId="0" xfId="0"/>
    <xf numFmtId="4" fontId="1" fillId="0" borderId="9" xfId="0" applyNumberFormat="1" applyFont="1" applyFill="1" applyBorder="1" applyAlignment="1" applyProtection="1"/>
    <xf numFmtId="4" fontId="1" fillId="0" borderId="6" xfId="0" applyNumberFormat="1" applyFont="1" applyFill="1" applyBorder="1" applyAlignment="1" applyProtection="1"/>
    <xf numFmtId="4" fontId="1" fillId="0" borderId="7" xfId="0" applyNumberFormat="1" applyFont="1" applyFill="1" applyBorder="1" applyAlignment="1" applyProtection="1"/>
    <xf numFmtId="4" fontId="1" fillId="0" borderId="13" xfId="0" applyNumberFormat="1" applyFont="1" applyFill="1" applyBorder="1" applyAlignment="1" applyProtection="1">
      <alignment horizontal="center" vertical="center"/>
    </xf>
    <xf numFmtId="4" fontId="9" fillId="0" borderId="9" xfId="0" applyNumberFormat="1" applyFont="1" applyFill="1" applyBorder="1" applyAlignment="1" applyProtection="1">
      <alignment horizontal="center" vertical="center"/>
    </xf>
    <xf numFmtId="4" fontId="9" fillId="0" borderId="7" xfId="0" applyNumberFormat="1" applyFont="1" applyFill="1" applyBorder="1" applyAlignment="1" applyProtection="1">
      <alignment horizontal="center" vertical="center"/>
    </xf>
    <xf numFmtId="4" fontId="1" fillId="0" borderId="10" xfId="0" applyNumberFormat="1" applyFont="1" applyFill="1" applyBorder="1" applyAlignment="1" applyProtection="1">
      <alignment vertical="center"/>
    </xf>
    <xf numFmtId="4" fontId="1" fillId="0" borderId="8" xfId="0" applyNumberFormat="1" applyFont="1" applyFill="1" applyBorder="1" applyAlignment="1" applyProtection="1">
      <alignment vertical="center"/>
    </xf>
    <xf numFmtId="4" fontId="1" fillId="0" borderId="4" xfId="0" applyNumberFormat="1" applyFont="1" applyFill="1" applyBorder="1" applyAlignment="1" applyProtection="1">
      <alignment vertical="center"/>
    </xf>
    <xf numFmtId="4" fontId="1" fillId="0" borderId="5" xfId="0" applyNumberFormat="1" applyFont="1" applyFill="1" applyBorder="1" applyAlignment="1" applyProtection="1">
      <alignment vertical="center"/>
    </xf>
    <xf numFmtId="4" fontId="1" fillId="0" borderId="11" xfId="0" applyNumberFormat="1" applyFont="1" applyFill="1" applyBorder="1" applyAlignment="1" applyProtection="1">
      <alignment vertical="center"/>
    </xf>
    <xf numFmtId="4" fontId="4" fillId="0" borderId="8" xfId="0" applyNumberFormat="1" applyFont="1" applyFill="1" applyBorder="1" applyAlignment="1" applyProtection="1">
      <alignment horizontal="justify" vertical="center" wrapText="1"/>
    </xf>
    <xf numFmtId="4" fontId="4" fillId="0" borderId="4" xfId="0" applyNumberFormat="1" applyFont="1" applyFill="1" applyBorder="1" applyAlignment="1" applyProtection="1">
      <alignment horizontal="justify" vertical="center" wrapText="1"/>
    </xf>
    <xf numFmtId="4" fontId="4" fillId="0" borderId="5" xfId="0" applyNumberFormat="1" applyFont="1" applyFill="1" applyBorder="1" applyAlignment="1" applyProtection="1">
      <alignment horizontal="justify" vertical="center" wrapText="1"/>
    </xf>
    <xf numFmtId="4" fontId="1" fillId="0" borderId="13" xfId="0" applyNumberFormat="1" applyFont="1" applyFill="1" applyBorder="1" applyAlignment="1" applyProtection="1">
      <alignment vertical="center"/>
    </xf>
    <xf numFmtId="4" fontId="4" fillId="0" borderId="0" xfId="0" applyNumberFormat="1" applyFont="1" applyFill="1" applyBorder="1" applyAlignment="1" applyProtection="1">
      <alignment vertical="center"/>
    </xf>
    <xf numFmtId="4" fontId="4" fillId="0" borderId="11" xfId="0" applyNumberFormat="1" applyFont="1" applyFill="1" applyBorder="1" applyAlignment="1" applyProtection="1">
      <alignment vertical="center"/>
    </xf>
    <xf numFmtId="4" fontId="7" fillId="0" borderId="8" xfId="0" applyNumberFormat="1" applyFont="1" applyFill="1" applyBorder="1" applyAlignment="1" applyProtection="1">
      <alignment vertical="center" wrapText="1"/>
    </xf>
    <xf numFmtId="4" fontId="7" fillId="0" borderId="4" xfId="0" applyNumberFormat="1" applyFont="1" applyFill="1" applyBorder="1" applyAlignment="1" applyProtection="1">
      <alignment vertical="center" wrapText="1"/>
    </xf>
    <xf numFmtId="4" fontId="4" fillId="0" borderId="12" xfId="0" applyNumberFormat="1" applyFont="1" applyFill="1" applyBorder="1" applyAlignment="1" applyProtection="1">
      <alignment horizontal="center" vertical="center" wrapText="1"/>
    </xf>
    <xf numFmtId="4" fontId="4" fillId="0" borderId="5" xfId="0" applyNumberFormat="1" applyFont="1" applyFill="1" applyBorder="1" applyAlignment="1" applyProtection="1">
      <alignment horizontal="center" vertical="center" wrapText="1"/>
    </xf>
    <xf numFmtId="4" fontId="10" fillId="0" borderId="1" xfId="0" applyNumberFormat="1" applyFont="1" applyFill="1" applyBorder="1" applyAlignment="1" applyProtection="1">
      <alignment vertical="center"/>
    </xf>
    <xf numFmtId="4" fontId="10" fillId="0" borderId="0" xfId="0" applyNumberFormat="1" applyFont="1" applyFill="1" applyBorder="1" applyAlignment="1" applyProtection="1">
      <alignment vertical="center"/>
    </xf>
    <xf numFmtId="4" fontId="7" fillId="0" borderId="13" xfId="0" applyNumberFormat="1" applyFont="1" applyFill="1" applyBorder="1" applyAlignment="1" applyProtection="1">
      <alignment vertical="center"/>
    </xf>
    <xf numFmtId="4" fontId="4" fillId="0" borderId="14" xfId="0" applyNumberFormat="1" applyFont="1" applyFill="1" applyBorder="1" applyAlignment="1" applyProtection="1">
      <alignment horizontal="center" vertical="center"/>
    </xf>
    <xf numFmtId="4" fontId="4" fillId="0" borderId="15" xfId="0" applyNumberFormat="1" applyFont="1" applyFill="1" applyBorder="1" applyAlignment="1" applyProtection="1">
      <alignment vertical="center"/>
    </xf>
    <xf numFmtId="4" fontId="4" fillId="0" borderId="16" xfId="0" applyNumberFormat="1" applyFont="1" applyFill="1" applyBorder="1" applyAlignment="1" applyProtection="1">
      <alignment vertical="center"/>
    </xf>
    <xf numFmtId="4" fontId="4" fillId="0" borderId="13" xfId="0" applyNumberFormat="1" applyFont="1" applyFill="1" applyBorder="1" applyAlignment="1" applyProtection="1">
      <alignment vertical="center"/>
    </xf>
    <xf numFmtId="4" fontId="4" fillId="0" borderId="1" xfId="0" applyNumberFormat="1" applyFont="1" applyFill="1" applyBorder="1" applyAlignment="1" applyProtection="1">
      <alignment vertical="center"/>
    </xf>
    <xf numFmtId="4" fontId="10" fillId="0" borderId="0" xfId="0" applyNumberFormat="1" applyFont="1" applyFill="1" applyBorder="1" applyAlignment="1" applyProtection="1">
      <alignment horizontal="center" vertical="center"/>
    </xf>
    <xf numFmtId="4" fontId="4" fillId="0" borderId="17" xfId="0" applyNumberFormat="1" applyFont="1" applyFill="1" applyBorder="1" applyAlignment="1" applyProtection="1">
      <alignment horizontal="center" vertical="center"/>
    </xf>
    <xf numFmtId="4" fontId="4" fillId="0" borderId="18" xfId="0" applyNumberFormat="1" applyFont="1" applyFill="1" applyBorder="1" applyAlignment="1" applyProtection="1">
      <alignment vertical="center"/>
    </xf>
    <xf numFmtId="4" fontId="4" fillId="0" borderId="19" xfId="0" applyNumberFormat="1" applyFont="1" applyFill="1" applyBorder="1" applyAlignment="1" applyProtection="1">
      <alignment vertical="center"/>
    </xf>
    <xf numFmtId="4" fontId="4" fillId="0" borderId="18" xfId="0" applyNumberFormat="1" applyFont="1" applyFill="1" applyBorder="1" applyAlignment="1" applyProtection="1">
      <alignment horizontal="center" vertical="center"/>
    </xf>
    <xf numFmtId="4" fontId="4" fillId="0" borderId="20" xfId="0" applyNumberFormat="1" applyFont="1" applyFill="1" applyBorder="1" applyAlignment="1" applyProtection="1">
      <alignment horizontal="center" vertical="center"/>
    </xf>
    <xf numFmtId="4" fontId="4" fillId="0" borderId="21" xfId="0" applyNumberFormat="1" applyFont="1" applyFill="1" applyBorder="1" applyAlignment="1" applyProtection="1">
      <alignment vertical="center"/>
    </xf>
    <xf numFmtId="4" fontId="4" fillId="0" borderId="22" xfId="0" applyNumberFormat="1" applyFont="1" applyFill="1" applyBorder="1" applyAlignment="1" applyProtection="1">
      <alignment vertical="center"/>
    </xf>
    <xf numFmtId="4" fontId="4" fillId="0" borderId="0" xfId="0" applyNumberFormat="1" applyFont="1" applyFill="1" applyBorder="1" applyAlignment="1" applyProtection="1">
      <alignment horizontal="center" vertical="center"/>
    </xf>
    <xf numFmtId="4" fontId="4" fillId="0" borderId="10" xfId="0" applyNumberFormat="1" applyFont="1" applyFill="1" applyBorder="1" applyAlignment="1" applyProtection="1">
      <alignment vertical="center"/>
    </xf>
    <xf numFmtId="4" fontId="7" fillId="0" borderId="0" xfId="0" applyNumberFormat="1" applyFont="1" applyFill="1" applyBorder="1" applyAlignment="1" applyProtection="1">
      <alignment vertical="center"/>
    </xf>
    <xf numFmtId="4" fontId="10" fillId="0" borderId="12" xfId="0" applyNumberFormat="1" applyFont="1" applyFill="1" applyBorder="1" applyAlignment="1" applyProtection="1">
      <alignment vertical="center"/>
    </xf>
    <xf numFmtId="10" fontId="4" fillId="0" borderId="0" xfId="0" applyNumberFormat="1" applyFont="1" applyFill="1" applyBorder="1" applyAlignment="1" applyProtection="1">
      <alignment horizontal="right" vertical="center"/>
    </xf>
    <xf numFmtId="4" fontId="4" fillId="0" borderId="13" xfId="0" applyNumberFormat="1" applyFont="1" applyFill="1" applyBorder="1" applyAlignment="1" applyProtection="1"/>
    <xf numFmtId="4" fontId="4" fillId="0" borderId="0" xfId="0" applyNumberFormat="1" applyFont="1" applyFill="1" applyBorder="1" applyAlignment="1" applyProtection="1">
      <alignment horizontal="center"/>
    </xf>
    <xf numFmtId="10" fontId="4" fillId="0" borderId="0" xfId="0" applyNumberFormat="1" applyFont="1" applyFill="1" applyBorder="1" applyAlignment="1" applyProtection="1">
      <alignment horizontal="right"/>
    </xf>
    <xf numFmtId="4" fontId="4" fillId="0" borderId="0" xfId="0" applyNumberFormat="1" applyFont="1" applyFill="1" applyBorder="1" applyAlignment="1" applyProtection="1"/>
    <xf numFmtId="4" fontId="4" fillId="0" borderId="6"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12"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horizontal="center" vertical="center"/>
    </xf>
    <xf numFmtId="4" fontId="10"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0" fontId="0" fillId="0" borderId="0" xfId="0" applyNumberFormat="1"/>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6" fillId="0" borderId="6" xfId="0" applyNumberFormat="1" applyFont="1" applyFill="1" applyBorder="1" applyAlignment="1" applyProtection="1">
      <alignment horizontal="right" vertical="center"/>
    </xf>
    <xf numFmtId="4" fontId="6" fillId="0" borderId="7" xfId="0" applyNumberFormat="1" applyFont="1" applyFill="1" applyBorder="1" applyAlignment="1" applyProtection="1">
      <alignment horizontal="right" vertical="center"/>
    </xf>
    <xf numFmtId="4" fontId="2" fillId="0" borderId="2" xfId="0" applyNumberFormat="1" applyFont="1" applyFill="1" applyBorder="1" applyAlignment="1" applyProtection="1">
      <alignment horizontal="center" vertical="center" wrapText="1"/>
    </xf>
    <xf numFmtId="4" fontId="3" fillId="0" borderId="4" xfId="0" applyNumberFormat="1" applyFont="1" applyFill="1" applyBorder="1" applyAlignment="1" applyProtection="1">
      <alignment horizontal="center" vertical="center" wrapText="1"/>
    </xf>
    <xf numFmtId="4" fontId="3" fillId="0" borderId="5" xfId="0" applyNumberFormat="1" applyFont="1" applyFill="1" applyBorder="1" applyAlignment="1" applyProtection="1">
      <alignment horizontal="center" vertical="center" wrapText="1"/>
    </xf>
    <xf numFmtId="4" fontId="1" fillId="0" borderId="0" xfId="0" applyNumberFormat="1" applyFont="1" applyFill="1" applyBorder="1" applyAlignment="1" applyProtection="1"/>
    <xf numFmtId="4" fontId="4" fillId="0" borderId="10" xfId="0" applyNumberFormat="1" applyFont="1" applyFill="1" applyBorder="1" applyAlignment="1" applyProtection="1">
      <alignment horizontal="center" vertical="center" wrapText="1"/>
    </xf>
    <xf numFmtId="4" fontId="4" fillId="0" borderId="4" xfId="0" applyNumberFormat="1" applyFont="1" applyFill="1" applyBorder="1" applyAlignment="1" applyProtection="1">
      <alignment horizontal="left" vertical="center"/>
    </xf>
    <xf numFmtId="4" fontId="4" fillId="0" borderId="5" xfId="0" applyNumberFormat="1" applyFont="1" applyFill="1" applyBorder="1" applyAlignment="1" applyProtection="1">
      <alignment horizontal="left" vertical="center"/>
    </xf>
    <xf numFmtId="4" fontId="4" fillId="0" borderId="2" xfId="0" applyNumberFormat="1" applyFont="1" applyFill="1" applyBorder="1" applyAlignment="1" applyProtection="1">
      <alignment horizontal="center" vertical="center"/>
    </xf>
    <xf numFmtId="4" fontId="4" fillId="0" borderId="3" xfId="0" applyNumberFormat="1" applyFont="1" applyFill="1" applyBorder="1" applyAlignment="1" applyProtection="1">
      <alignment horizontal="center" vertical="center"/>
    </xf>
    <xf numFmtId="4" fontId="5" fillId="0" borderId="0" xfId="0" applyNumberFormat="1" applyFont="1" applyFill="1" applyBorder="1" applyAlignment="1" applyProtection="1">
      <alignment horizontal="justify" vertical="center" wrapText="1"/>
    </xf>
    <xf numFmtId="4" fontId="11" fillId="0" borderId="1" xfId="0" applyNumberFormat="1" applyFont="1" applyFill="1" applyBorder="1" applyAlignment="1" applyProtection="1">
      <alignment horizontal="center" vertical="center"/>
    </xf>
    <xf numFmtId="4" fontId="1" fillId="0" borderId="11" xfId="0" applyNumberFormat="1" applyFont="1" applyFill="1" applyBorder="1" applyAlignment="1" applyProtection="1">
      <alignment horizontal="center" vertical="center" wrapText="1"/>
    </xf>
    <xf numFmtId="4" fontId="4" fillId="0" borderId="8" xfId="0" applyNumberFormat="1" applyFont="1" applyFill="1" applyBorder="1" applyAlignment="1" applyProtection="1">
      <alignment vertical="center"/>
    </xf>
    <xf numFmtId="4" fontId="4" fillId="0" borderId="4" xfId="0" applyNumberFormat="1" applyFont="1" applyFill="1" applyBorder="1" applyAlignment="1" applyProtection="1">
      <alignment vertical="center"/>
    </xf>
    <xf numFmtId="4" fontId="4" fillId="0" borderId="5" xfId="0" applyNumberFormat="1" applyFont="1" applyFill="1" applyBorder="1" applyAlignment="1" applyProtection="1">
      <alignment vertical="center"/>
    </xf>
    <xf numFmtId="4" fontId="4" fillId="0" borderId="9" xfId="0" applyNumberFormat="1" applyFont="1" applyFill="1" applyBorder="1" applyAlignment="1" applyProtection="1">
      <alignment vertical="center"/>
    </xf>
    <xf numFmtId="4" fontId="4" fillId="0" borderId="6" xfId="0" applyNumberFormat="1" applyFont="1" applyFill="1" applyBorder="1" applyAlignment="1" applyProtection="1">
      <alignment vertical="center"/>
    </xf>
    <xf numFmtId="4" fontId="4" fillId="0" borderId="7" xfId="0" applyNumberFormat="1" applyFont="1" applyFill="1" applyBorder="1" applyAlignment="1" applyProtection="1">
      <alignment vertical="center"/>
    </xf>
    <xf numFmtId="4" fontId="8" fillId="0" borderId="9" xfId="0" applyNumberFormat="1" applyFont="1" applyFill="1" applyBorder="1" applyAlignment="1" applyProtection="1">
      <alignment horizontal="justify" vertical="center" wrapText="1"/>
    </xf>
    <xf numFmtId="4" fontId="8" fillId="0" borderId="6" xfId="0" applyNumberFormat="1" applyFont="1" applyFill="1" applyBorder="1" applyAlignment="1" applyProtection="1">
      <alignment horizontal="justify" vertical="center" wrapText="1"/>
    </xf>
    <xf numFmtId="4" fontId="8" fillId="0" borderId="7" xfId="0" applyNumberFormat="1" applyFont="1" applyFill="1" applyBorder="1" applyAlignment="1" applyProtection="1">
      <alignment horizontal="justify" vertical="center" wrapText="1"/>
    </xf>
    <xf numFmtId="4" fontId="7" fillId="0" borderId="4" xfId="0" applyNumberFormat="1" applyFont="1" applyFill="1" applyBorder="1" applyAlignment="1" applyProtection="1">
      <alignment horizontal="left" vertical="center" wrapText="1"/>
    </xf>
    <xf numFmtId="4" fontId="7" fillId="0" borderId="5" xfId="0" applyNumberFormat="1" applyFont="1" applyFill="1" applyBorder="1" applyAlignment="1" applyProtection="1">
      <alignment horizontal="left" vertical="center" wrapText="1"/>
    </xf>
    <xf numFmtId="4" fontId="7" fillId="0" borderId="0" xfId="0" applyNumberFormat="1" applyFont="1" applyFill="1" applyBorder="1" applyAlignment="1" applyProtection="1"/>
    <xf numFmtId="4" fontId="2" fillId="0" borderId="13" xfId="0" applyNumberFormat="1" applyFont="1" applyFill="1" applyBorder="1" applyAlignment="1" applyProtection="1">
      <alignment horizontal="right" vertical="center"/>
    </xf>
    <xf numFmtId="4" fontId="2" fillId="0" borderId="8"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xf numFmtId="4" fontId="1" fillId="0" borderId="11" xfId="0" applyNumberFormat="1" applyFont="1" applyFill="1" applyBorder="1" applyAlignment="1" applyProtection="1"/>
    <xf numFmtId="4" fontId="1" fillId="0" borderId="12" xfId="0" applyNumberFormat="1" applyFont="1" applyFill="1" applyBorder="1" applyAlignment="1" applyProtection="1"/>
    <xf numFmtId="4" fontId="2" fillId="0" borderId="23" xfId="0" applyNumberFormat="1" applyFont="1" applyFill="1" applyBorder="1" applyAlignment="1" applyProtection="1">
      <alignment horizontal="center" vertical="center" wrapText="1"/>
    </xf>
    <xf numFmtId="4" fontId="3" fillId="0" borderId="8" xfId="0" applyNumberFormat="1" applyFont="1" applyFill="1" applyBorder="1" applyAlignment="1" applyProtection="1">
      <alignment horizontal="center" vertical="center" wrapText="1"/>
    </xf>
    <xf numFmtId="4" fontId="1" fillId="0" borderId="13" xfId="0" applyNumberFormat="1" applyFont="1" applyFill="1" applyBorder="1" applyAlignment="1" applyProtection="1"/>
    <xf numFmtId="4" fontId="4" fillId="0" borderId="1" xfId="0" applyNumberFormat="1" applyFont="1" applyFill="1" applyBorder="1" applyAlignment="1" applyProtection="1">
      <alignment vertical="center"/>
    </xf>
    <xf numFmtId="4" fontId="4" fillId="0" borderId="0" xfId="0" applyNumberFormat="1" applyFont="1" applyFill="1" applyBorder="1" applyAlignment="1" applyProtection="1">
      <alignment vertical="center"/>
    </xf>
    <xf numFmtId="4" fontId="4" fillId="0" borderId="13" xfId="0" applyNumberFormat="1" applyFont="1" applyFill="1" applyBorder="1" applyAlignment="1" applyProtection="1">
      <alignment vertical="center"/>
    </xf>
    <xf numFmtId="4" fontId="4" fillId="0" borderId="1" xfId="0" applyNumberFormat="1" applyFont="1" applyFill="1" applyBorder="1" applyAlignment="1" applyProtection="1">
      <alignment horizontal="justify" vertical="center" wrapText="1"/>
    </xf>
    <xf numFmtId="4" fontId="4" fillId="0" borderId="0" xfId="0" applyNumberFormat="1" applyFont="1" applyFill="1" applyBorder="1" applyAlignment="1" applyProtection="1">
      <alignment horizontal="justify" vertical="center" wrapText="1"/>
    </xf>
    <xf numFmtId="4" fontId="4" fillId="0" borderId="13" xfId="0" applyNumberFormat="1" applyFont="1" applyFill="1" applyBorder="1" applyAlignment="1" applyProtection="1">
      <alignment horizontal="justify" vertical="center" wrapText="1"/>
    </xf>
    <xf numFmtId="4" fontId="1" fillId="0" borderId="2" xfId="0" applyNumberFormat="1" applyFont="1" applyFill="1" applyBorder="1" applyAlignment="1" applyProtection="1">
      <alignment vertical="center"/>
    </xf>
    <xf numFmtId="4" fontId="1" fillId="0" borderId="23" xfId="0" applyNumberFormat="1" applyFont="1" applyFill="1" applyBorder="1" applyAlignment="1" applyProtection="1">
      <alignment vertical="center"/>
    </xf>
    <xf numFmtId="4" fontId="1" fillId="0" borderId="3" xfId="0" applyNumberFormat="1" applyFont="1" applyFill="1" applyBorder="1" applyAlignment="1" applyProtection="1">
      <alignment vertical="center"/>
    </xf>
    <xf numFmtId="4" fontId="1" fillId="0" borderId="9" xfId="0" applyNumberFormat="1" applyFont="1" applyFill="1" applyBorder="1" applyAlignment="1" applyProtection="1"/>
    <xf numFmtId="4" fontId="1" fillId="0" borderId="7" xfId="0" applyNumberFormat="1" applyFont="1" applyFill="1" applyBorder="1" applyAlignment="1" applyProtection="1">
      <alignment horizontal="center" vertical="center"/>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B2:L40"/>
  <sheetViews>
    <sheetView tabSelected="1" workbookViewId="0"/>
  </sheetViews>
  <sheetFormatPr defaultRowHeight="15"/>
  <sheetData>
    <row r="2" spans="2:12">
      <c r="B2" s="89"/>
      <c r="C2" s="119"/>
      <c r="D2" s="120" t="s">
        <v>0</v>
      </c>
      <c r="E2" s="90"/>
      <c r="F2" s="90"/>
      <c r="G2" s="90"/>
      <c r="H2" s="90"/>
      <c r="I2" s="90"/>
      <c r="J2" s="90"/>
      <c r="K2" s="90"/>
      <c r="L2" s="91"/>
    </row>
    <row r="3" spans="2:12">
      <c r="B3" s="89" t="s">
        <v>81</v>
      </c>
      <c r="C3" s="119"/>
      <c r="D3" s="116"/>
      <c r="E3" s="92"/>
      <c r="F3" s="92"/>
      <c r="G3" s="92"/>
      <c r="H3" s="92"/>
      <c r="I3" s="92"/>
      <c r="J3" s="92"/>
      <c r="K3" s="92"/>
      <c r="L3" s="121"/>
    </row>
    <row r="4" spans="2:12">
      <c r="B4" s="1"/>
      <c r="C4" s="2"/>
      <c r="D4" s="1"/>
      <c r="E4" s="2"/>
      <c r="F4" s="2"/>
      <c r="G4" s="2"/>
      <c r="H4" s="2"/>
      <c r="I4" s="2"/>
      <c r="J4" s="2"/>
      <c r="K4" s="2"/>
      <c r="L4" s="3"/>
    </row>
    <row r="5" spans="2:12">
      <c r="B5" s="93" t="s">
        <v>68</v>
      </c>
      <c r="C5" s="94" t="s">
        <v>1</v>
      </c>
      <c r="D5" s="94"/>
      <c r="E5" s="94"/>
      <c r="F5" s="94"/>
      <c r="G5" s="94"/>
      <c r="H5" s="94"/>
      <c r="I5" s="94"/>
      <c r="J5" s="95"/>
      <c r="K5" s="96" t="s">
        <v>2</v>
      </c>
      <c r="L5" s="97"/>
    </row>
    <row r="6" spans="2:12">
      <c r="B6" s="117"/>
      <c r="C6" s="98" t="s">
        <v>29</v>
      </c>
      <c r="D6" s="98"/>
      <c r="E6" s="98"/>
      <c r="F6" s="98"/>
      <c r="G6" s="98"/>
      <c r="H6" s="98"/>
      <c r="I6" s="98"/>
      <c r="J6" s="98"/>
      <c r="K6" s="114" t="s">
        <v>55</v>
      </c>
      <c r="L6" s="115"/>
    </row>
    <row r="7" spans="2:12">
      <c r="B7" s="117"/>
      <c r="C7" s="92"/>
      <c r="D7" s="92"/>
      <c r="E7" s="92"/>
      <c r="F7" s="92"/>
      <c r="G7" s="92"/>
      <c r="H7" s="92"/>
      <c r="I7" s="92"/>
      <c r="J7" s="92"/>
      <c r="K7" s="99">
        <f>SUM(K40)</f>
        <v>20.6</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ht="22.5">
      <c r="B11" s="11"/>
      <c r="C11" s="122"/>
      <c r="D11" s="123"/>
      <c r="E11" s="123"/>
      <c r="F11" s="124"/>
      <c r="G11" s="125" t="s">
        <v>3</v>
      </c>
      <c r="H11" s="126"/>
      <c r="I11" s="126"/>
      <c r="J11" s="126"/>
      <c r="K11" s="127"/>
      <c r="L11" s="15"/>
    </row>
    <row r="12" spans="2:12" ht="95.25" customHeight="1">
      <c r="B12" s="11"/>
      <c r="C12" s="104"/>
      <c r="D12" s="105"/>
      <c r="E12" s="105"/>
      <c r="F12" s="106"/>
      <c r="G12" s="107" t="s">
        <v>26</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c r="J17" s="32">
        <v>27.94</v>
      </c>
      <c r="K17" s="33">
        <f>I17*J17</f>
        <v>0</v>
      </c>
      <c r="L17" s="28"/>
    </row>
    <row r="18" spans="2:12">
      <c r="B18" s="17"/>
      <c r="C18" s="29"/>
      <c r="D18" s="16" t="s">
        <v>13</v>
      </c>
      <c r="E18" s="16"/>
      <c r="F18" s="16"/>
      <c r="G18" s="28"/>
      <c r="H18" s="31"/>
      <c r="I18" s="32"/>
      <c r="J18" s="32"/>
      <c r="K18" s="33"/>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27</v>
      </c>
      <c r="E22" s="16"/>
      <c r="F22" s="16"/>
      <c r="G22" s="28"/>
      <c r="H22" s="31" t="s">
        <v>16</v>
      </c>
      <c r="I22" s="34">
        <v>1</v>
      </c>
      <c r="J22" s="32">
        <v>9</v>
      </c>
      <c r="K22" s="33">
        <f>J22</f>
        <v>9</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t="s">
        <v>19</v>
      </c>
      <c r="E27" s="16"/>
      <c r="F27" s="16"/>
      <c r="G27" s="28"/>
      <c r="H27" s="31" t="s">
        <v>20</v>
      </c>
      <c r="I27" s="34">
        <v>0.05</v>
      </c>
      <c r="J27" s="32">
        <v>72</v>
      </c>
      <c r="K27" s="33">
        <f>TRUNC(I27*J27,2)</f>
        <v>3.6</v>
      </c>
      <c r="L27" s="28"/>
    </row>
    <row r="28" spans="2:12">
      <c r="B28" s="17"/>
      <c r="C28" s="29"/>
      <c r="D28" s="16" t="s">
        <v>28</v>
      </c>
      <c r="E28" s="16"/>
      <c r="F28" s="16"/>
      <c r="G28" s="28"/>
      <c r="H28" s="31"/>
      <c r="I28" s="34">
        <v>0.05</v>
      </c>
      <c r="J28" s="32">
        <v>74</v>
      </c>
      <c r="K28" s="33">
        <f>TRUNC(I28*J28,2)</f>
        <v>3.7</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16.3</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2.4449999999999998</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1.8745000000000003</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47">
        <f>SUM(K31:K35)</f>
        <v>20.619500000000002</v>
      </c>
      <c r="L38" s="28"/>
    </row>
    <row r="39" spans="2:12">
      <c r="B39" s="17"/>
      <c r="C39" s="29"/>
      <c r="D39" s="16"/>
      <c r="E39" s="113" t="s">
        <v>24</v>
      </c>
      <c r="F39" s="113"/>
      <c r="G39" s="113"/>
      <c r="H39" s="38"/>
      <c r="I39" s="16"/>
      <c r="J39" s="16"/>
      <c r="K39" s="48"/>
      <c r="L39" s="28"/>
    </row>
    <row r="40" spans="2:12">
      <c r="B40" s="49"/>
      <c r="C40" s="50"/>
      <c r="D40" s="47"/>
      <c r="E40" s="87" t="s">
        <v>25</v>
      </c>
      <c r="F40" s="87"/>
      <c r="G40" s="88"/>
      <c r="H40" s="51"/>
      <c r="I40" s="47"/>
      <c r="J40" s="47"/>
      <c r="K40" s="52">
        <v>20.6</v>
      </c>
      <c r="L40" s="53"/>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80" orientation="portrait" horizontalDpi="360" verticalDpi="360" r:id="rId1"/>
</worksheet>
</file>

<file path=xl/worksheets/sheet10.xml><?xml version="1.0" encoding="utf-8"?>
<worksheet xmlns="http://schemas.openxmlformats.org/spreadsheetml/2006/main" xmlns:r="http://schemas.openxmlformats.org/officeDocument/2006/relationships">
  <sheetPr>
    <pageSetUpPr fitToPage="1"/>
  </sheetPr>
  <dimension ref="B2:L40"/>
  <sheetViews>
    <sheetView workbookViewId="0">
      <selection activeCell="C10" sqref="C10:L10"/>
    </sheetView>
  </sheetViews>
  <sheetFormatPr defaultRowHeight="15"/>
  <cols>
    <col min="6" max="6" width="7.5703125" customWidth="1"/>
    <col min="7" max="7" width="9.7109375" customWidth="1"/>
    <col min="11" max="11" width="10.5703125" customWidth="1"/>
  </cols>
  <sheetData>
    <row r="2" spans="2:12">
      <c r="B2" s="89"/>
      <c r="C2" s="119"/>
      <c r="D2" s="120" t="s">
        <v>0</v>
      </c>
      <c r="E2" s="90"/>
      <c r="F2" s="90"/>
      <c r="G2" s="90"/>
      <c r="H2" s="90"/>
      <c r="I2" s="90"/>
      <c r="J2" s="90"/>
      <c r="K2" s="90"/>
      <c r="L2" s="91"/>
    </row>
    <row r="3" spans="2:12">
      <c r="B3" s="89" t="s">
        <v>90</v>
      </c>
      <c r="C3" s="119"/>
      <c r="D3" s="116"/>
      <c r="E3" s="92"/>
      <c r="F3" s="92"/>
      <c r="G3" s="92"/>
      <c r="H3" s="92"/>
      <c r="I3" s="92"/>
      <c r="J3" s="92"/>
      <c r="K3" s="92"/>
      <c r="L3" s="121"/>
    </row>
    <row r="4" spans="2:12">
      <c r="B4" s="1"/>
      <c r="C4" s="2"/>
      <c r="D4" s="1"/>
      <c r="E4" s="2"/>
      <c r="F4" s="2"/>
      <c r="G4" s="2"/>
      <c r="H4" s="2"/>
      <c r="I4" s="2"/>
      <c r="J4" s="2"/>
      <c r="K4" s="2"/>
      <c r="L4" s="3"/>
    </row>
    <row r="5" spans="2:12">
      <c r="B5" s="93" t="s">
        <v>76</v>
      </c>
      <c r="C5" s="94" t="s">
        <v>1</v>
      </c>
      <c r="D5" s="94"/>
      <c r="E5" s="94"/>
      <c r="F5" s="94"/>
      <c r="G5" s="94"/>
      <c r="H5" s="94"/>
      <c r="I5" s="94"/>
      <c r="J5" s="95"/>
      <c r="K5" s="96" t="s">
        <v>2</v>
      </c>
      <c r="L5" s="97"/>
    </row>
    <row r="6" spans="2:12">
      <c r="B6" s="117"/>
      <c r="C6" s="98" t="s">
        <v>51</v>
      </c>
      <c r="D6" s="98"/>
      <c r="E6" s="98"/>
      <c r="F6" s="98"/>
      <c r="G6" s="98"/>
      <c r="H6" s="98"/>
      <c r="I6" s="98"/>
      <c r="J6" s="98"/>
      <c r="K6" s="114" t="s">
        <v>56</v>
      </c>
      <c r="L6" s="115"/>
    </row>
    <row r="7" spans="2:12">
      <c r="B7" s="117"/>
      <c r="C7" s="92"/>
      <c r="D7" s="92"/>
      <c r="E7" s="92"/>
      <c r="F7" s="92"/>
      <c r="G7" s="92"/>
      <c r="H7" s="92"/>
      <c r="I7" s="92"/>
      <c r="J7" s="92"/>
      <c r="K7" s="99">
        <f>SUM(K40)</f>
        <v>2275</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189" customHeight="1">
      <c r="B12" s="11"/>
      <c r="C12" s="104"/>
      <c r="D12" s="105"/>
      <c r="E12" s="105"/>
      <c r="F12" s="106"/>
      <c r="G12" s="107" t="s">
        <v>50</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12</v>
      </c>
      <c r="J17" s="32">
        <v>27.94</v>
      </c>
      <c r="K17" s="33">
        <f>I17*J17</f>
        <v>335.28000000000003</v>
      </c>
      <c r="L17" s="28"/>
    </row>
    <row r="18" spans="2:12">
      <c r="B18" s="17"/>
      <c r="C18" s="29"/>
      <c r="D18" s="16" t="s">
        <v>13</v>
      </c>
      <c r="E18" s="16"/>
      <c r="F18" s="16"/>
      <c r="G18" s="28"/>
      <c r="H18" s="31" t="s">
        <v>11</v>
      </c>
      <c r="I18" s="32">
        <v>12</v>
      </c>
      <c r="J18" s="32">
        <v>25.12</v>
      </c>
      <c r="K18" s="33">
        <f>I18*J18</f>
        <v>301.44</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41</v>
      </c>
      <c r="E22" s="16"/>
      <c r="F22" s="16"/>
      <c r="G22" s="28"/>
      <c r="H22" s="31" t="s">
        <v>42</v>
      </c>
      <c r="I22" s="34">
        <v>4</v>
      </c>
      <c r="J22" s="32">
        <v>235</v>
      </c>
      <c r="K22" s="33">
        <f>I22*J22</f>
        <v>940</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t="s">
        <v>52</v>
      </c>
      <c r="F27" s="16"/>
      <c r="G27" s="28"/>
      <c r="H27" s="31" t="s">
        <v>20</v>
      </c>
      <c r="I27" s="34">
        <v>2</v>
      </c>
      <c r="J27" s="32">
        <v>74</v>
      </c>
      <c r="K27" s="33">
        <f>TRUNC(I27*J27,2)</f>
        <v>148</v>
      </c>
      <c r="L27" s="28"/>
    </row>
    <row r="28" spans="2:12">
      <c r="B28" s="17"/>
      <c r="C28" s="29"/>
      <c r="D28" s="16"/>
      <c r="E28" s="16" t="s">
        <v>53</v>
      </c>
      <c r="F28" s="16"/>
      <c r="G28" s="28"/>
      <c r="H28" s="31" t="s">
        <v>20</v>
      </c>
      <c r="I28" s="34">
        <v>1</v>
      </c>
      <c r="J28" s="32">
        <v>72</v>
      </c>
      <c r="K28" s="33">
        <f>TRUNC(I28*J28,2)</f>
        <v>72</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1796.72</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269.50799999999998</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206.62280000000001</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73">
        <f>SUM(K31:K35)</f>
        <v>2272.8508000000002</v>
      </c>
      <c r="L38" s="28"/>
    </row>
    <row r="39" spans="2:12">
      <c r="B39" s="17"/>
      <c r="C39" s="29"/>
      <c r="D39" s="16"/>
      <c r="E39" s="113" t="s">
        <v>24</v>
      </c>
      <c r="F39" s="113"/>
      <c r="G39" s="113"/>
      <c r="H39" s="38"/>
      <c r="I39" s="16"/>
      <c r="J39" s="16"/>
      <c r="K39" s="71"/>
      <c r="L39" s="28"/>
    </row>
    <row r="40" spans="2:12">
      <c r="B40" s="49"/>
      <c r="C40" s="72"/>
      <c r="D40" s="73"/>
      <c r="E40" s="87" t="s">
        <v>25</v>
      </c>
      <c r="F40" s="87"/>
      <c r="G40" s="88"/>
      <c r="H40" s="51"/>
      <c r="I40" s="73"/>
      <c r="J40" s="73"/>
      <c r="K40" s="52">
        <v>2275</v>
      </c>
      <c r="L40" s="74"/>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9" orientation="portrait" horizontalDpi="360" verticalDpi="360" r:id="rId1"/>
</worksheet>
</file>

<file path=xl/worksheets/sheet11.xml><?xml version="1.0" encoding="utf-8"?>
<worksheet xmlns="http://schemas.openxmlformats.org/spreadsheetml/2006/main" xmlns:r="http://schemas.openxmlformats.org/officeDocument/2006/relationships">
  <sheetPr>
    <pageSetUpPr fitToPage="1"/>
  </sheetPr>
  <dimension ref="A1:K39"/>
  <sheetViews>
    <sheetView workbookViewId="0">
      <selection activeCell="B9" sqref="B9:K9"/>
    </sheetView>
  </sheetViews>
  <sheetFormatPr defaultRowHeight="15"/>
  <cols>
    <col min="5" max="5" width="1.28515625" customWidth="1"/>
    <col min="6" max="6" width="9.85546875" customWidth="1"/>
    <col min="10" max="10" width="16.85546875" customWidth="1"/>
  </cols>
  <sheetData>
    <row r="1" spans="1:11">
      <c r="A1" s="89"/>
      <c r="B1" s="119"/>
      <c r="C1" s="120" t="s">
        <v>0</v>
      </c>
      <c r="D1" s="90"/>
      <c r="E1" s="90"/>
      <c r="F1" s="90"/>
      <c r="G1" s="90"/>
      <c r="H1" s="90"/>
      <c r="I1" s="90"/>
      <c r="J1" s="90"/>
      <c r="K1" s="91"/>
    </row>
    <row r="2" spans="1:11">
      <c r="A2" s="89" t="s">
        <v>91</v>
      </c>
      <c r="B2" s="119"/>
      <c r="C2" s="116"/>
      <c r="D2" s="92"/>
      <c r="E2" s="92"/>
      <c r="F2" s="92"/>
      <c r="G2" s="92"/>
      <c r="H2" s="92"/>
      <c r="I2" s="92"/>
      <c r="J2" s="92"/>
      <c r="K2" s="121"/>
    </row>
    <row r="3" spans="1:11">
      <c r="A3" s="1"/>
      <c r="B3" s="2"/>
      <c r="C3" s="1"/>
      <c r="D3" s="2"/>
      <c r="E3" s="2"/>
      <c r="F3" s="2"/>
      <c r="G3" s="2"/>
      <c r="H3" s="2"/>
      <c r="I3" s="2"/>
      <c r="J3" s="2"/>
      <c r="K3" s="3"/>
    </row>
    <row r="4" spans="1:11">
      <c r="A4" s="93" t="s">
        <v>77</v>
      </c>
      <c r="B4" s="94" t="s">
        <v>1</v>
      </c>
      <c r="C4" s="94"/>
      <c r="D4" s="94"/>
      <c r="E4" s="94"/>
      <c r="F4" s="94"/>
      <c r="G4" s="94"/>
      <c r="H4" s="94"/>
      <c r="I4" s="95"/>
      <c r="J4" s="96" t="s">
        <v>2</v>
      </c>
      <c r="K4" s="97"/>
    </row>
    <row r="5" spans="1:11">
      <c r="A5" s="117"/>
      <c r="B5" s="98" t="s">
        <v>57</v>
      </c>
      <c r="C5" s="98"/>
      <c r="D5" s="98"/>
      <c r="E5" s="98"/>
      <c r="F5" s="98"/>
      <c r="G5" s="98"/>
      <c r="H5" s="98"/>
      <c r="I5" s="98"/>
      <c r="J5" s="114" t="s">
        <v>54</v>
      </c>
      <c r="K5" s="115"/>
    </row>
    <row r="6" spans="1:11">
      <c r="A6" s="117"/>
      <c r="B6" s="92"/>
      <c r="C6" s="92"/>
      <c r="D6" s="92"/>
      <c r="E6" s="92"/>
      <c r="F6" s="92"/>
      <c r="G6" s="92"/>
      <c r="H6" s="92"/>
      <c r="I6" s="92"/>
      <c r="J6" s="99">
        <f>SUM(J39)</f>
        <v>37</v>
      </c>
      <c r="K6" s="4"/>
    </row>
    <row r="7" spans="1:11">
      <c r="A7" s="100"/>
      <c r="B7" s="92"/>
      <c r="C7" s="92"/>
      <c r="D7" s="92"/>
      <c r="E7" s="92"/>
      <c r="F7" s="92"/>
      <c r="G7" s="92"/>
      <c r="H7" s="92"/>
      <c r="I7" s="92"/>
      <c r="J7" s="116"/>
      <c r="K7" s="4"/>
    </row>
    <row r="8" spans="1:11">
      <c r="A8" s="118"/>
      <c r="B8" s="92"/>
      <c r="C8" s="92"/>
      <c r="D8" s="92"/>
      <c r="E8" s="92"/>
      <c r="F8" s="92"/>
      <c r="G8" s="92"/>
      <c r="H8" s="92"/>
      <c r="I8" s="92"/>
      <c r="J8" s="5"/>
      <c r="K8" s="6"/>
    </row>
    <row r="9" spans="1:11">
      <c r="A9" s="7"/>
      <c r="B9" s="128"/>
      <c r="C9" s="129"/>
      <c r="D9" s="129"/>
      <c r="E9" s="129"/>
      <c r="F9" s="129"/>
      <c r="G9" s="129"/>
      <c r="H9" s="129"/>
      <c r="I9" s="129"/>
      <c r="J9" s="129"/>
      <c r="K9" s="130"/>
    </row>
    <row r="10" spans="1:11">
      <c r="A10" s="11"/>
      <c r="B10" s="122"/>
      <c r="C10" s="123"/>
      <c r="D10" s="123"/>
      <c r="E10" s="124"/>
      <c r="F10" s="125" t="s">
        <v>3</v>
      </c>
      <c r="G10" s="126"/>
      <c r="H10" s="126"/>
      <c r="I10" s="126"/>
      <c r="J10" s="127"/>
      <c r="K10" s="15"/>
    </row>
    <row r="11" spans="1:11" ht="171.75" customHeight="1">
      <c r="A11" s="11"/>
      <c r="B11" s="104"/>
      <c r="C11" s="105"/>
      <c r="D11" s="105"/>
      <c r="E11" s="106"/>
      <c r="F11" s="107" t="s">
        <v>59</v>
      </c>
      <c r="G11" s="108"/>
      <c r="H11" s="108"/>
      <c r="I11" s="108"/>
      <c r="J11" s="109"/>
      <c r="K11" s="15"/>
    </row>
    <row r="12" spans="1:11" ht="22.5">
      <c r="A12" s="17"/>
      <c r="B12" s="18"/>
      <c r="C12" s="19"/>
      <c r="D12" s="110"/>
      <c r="E12" s="110"/>
      <c r="F12" s="111"/>
      <c r="G12" s="20" t="s">
        <v>4</v>
      </c>
      <c r="H12" s="20" t="s">
        <v>5</v>
      </c>
      <c r="I12" s="20" t="s">
        <v>6</v>
      </c>
      <c r="J12" s="20" t="s">
        <v>7</v>
      </c>
      <c r="K12" s="21"/>
    </row>
    <row r="13" spans="1:11">
      <c r="A13" s="17"/>
      <c r="B13" s="22" t="s">
        <v>8</v>
      </c>
      <c r="C13" s="23"/>
      <c r="D13" s="23" t="s">
        <v>9</v>
      </c>
      <c r="E13" s="16"/>
      <c r="F13" s="24"/>
      <c r="G13" s="25"/>
      <c r="H13" s="26"/>
      <c r="I13" s="26"/>
      <c r="J13" s="27"/>
      <c r="K13" s="28"/>
    </row>
    <row r="14" spans="1:11">
      <c r="A14" s="17"/>
      <c r="B14" s="29"/>
      <c r="C14" s="16"/>
      <c r="D14" s="16"/>
      <c r="E14" s="30"/>
      <c r="F14" s="28"/>
      <c r="G14" s="31"/>
      <c r="H14" s="32"/>
      <c r="I14" s="32"/>
      <c r="J14" s="33"/>
      <c r="K14" s="28"/>
    </row>
    <row r="15" spans="1:11">
      <c r="A15" s="17"/>
      <c r="B15" s="29"/>
      <c r="C15" s="16" t="s">
        <v>10</v>
      </c>
      <c r="D15" s="16"/>
      <c r="E15" s="16"/>
      <c r="F15" s="30"/>
      <c r="G15" s="31" t="s">
        <v>11</v>
      </c>
      <c r="H15" s="32"/>
      <c r="I15" s="32">
        <v>30.16</v>
      </c>
      <c r="J15" s="33">
        <f>H15*I15</f>
        <v>0</v>
      </c>
      <c r="K15" s="28"/>
    </row>
    <row r="16" spans="1:11">
      <c r="A16" s="17"/>
      <c r="B16" s="29"/>
      <c r="C16" s="16" t="s">
        <v>12</v>
      </c>
      <c r="D16" s="16"/>
      <c r="E16" s="16"/>
      <c r="F16" s="28"/>
      <c r="G16" s="31" t="s">
        <v>11</v>
      </c>
      <c r="H16" s="32">
        <v>0.25</v>
      </c>
      <c r="I16" s="32">
        <v>27.94</v>
      </c>
      <c r="J16" s="33">
        <f>H16*I16</f>
        <v>6.9850000000000003</v>
      </c>
      <c r="K16" s="28"/>
    </row>
    <row r="17" spans="1:11">
      <c r="A17" s="17"/>
      <c r="B17" s="29"/>
      <c r="C17" s="16" t="s">
        <v>13</v>
      </c>
      <c r="D17" s="16"/>
      <c r="E17" s="16"/>
      <c r="F17" s="28"/>
      <c r="G17" s="31" t="s">
        <v>11</v>
      </c>
      <c r="H17" s="32">
        <v>0.25</v>
      </c>
      <c r="I17" s="32">
        <v>25.12</v>
      </c>
      <c r="J17" s="33">
        <f>H17*I17</f>
        <v>6.28</v>
      </c>
      <c r="K17" s="28"/>
    </row>
    <row r="18" spans="1:11">
      <c r="A18" s="17"/>
      <c r="B18" s="29"/>
      <c r="C18" s="16"/>
      <c r="D18" s="16"/>
      <c r="E18" s="16"/>
      <c r="F18" s="28"/>
      <c r="G18" s="31"/>
      <c r="H18" s="32"/>
      <c r="I18" s="32"/>
      <c r="J18" s="33"/>
      <c r="K18" s="28"/>
    </row>
    <row r="19" spans="1:11">
      <c r="A19" s="17"/>
      <c r="B19" s="22" t="s">
        <v>14</v>
      </c>
      <c r="C19" s="16"/>
      <c r="D19" s="23" t="s">
        <v>15</v>
      </c>
      <c r="E19" s="16"/>
      <c r="F19" s="28"/>
      <c r="G19" s="31"/>
      <c r="H19" s="32"/>
      <c r="I19" s="32"/>
      <c r="J19" s="33"/>
      <c r="K19" s="28"/>
    </row>
    <row r="20" spans="1:11">
      <c r="A20" s="17"/>
      <c r="B20" s="22"/>
      <c r="C20" s="16"/>
      <c r="D20" s="23"/>
      <c r="E20" s="16"/>
      <c r="F20" s="28"/>
      <c r="G20" s="31"/>
      <c r="H20" s="32"/>
      <c r="I20" s="32"/>
      <c r="J20" s="33"/>
      <c r="K20" s="28"/>
    </row>
    <row r="21" spans="1:11">
      <c r="A21" s="17"/>
      <c r="B21" s="29"/>
      <c r="C21" s="16" t="s">
        <v>41</v>
      </c>
      <c r="D21" s="16"/>
      <c r="E21" s="16"/>
      <c r="F21" s="28"/>
      <c r="G21" s="31" t="s">
        <v>42</v>
      </c>
      <c r="H21" s="34">
        <v>1</v>
      </c>
      <c r="I21" s="32">
        <v>16</v>
      </c>
      <c r="J21" s="33">
        <f>I21</f>
        <v>16</v>
      </c>
      <c r="K21" s="28"/>
    </row>
    <row r="22" spans="1:11">
      <c r="A22" s="17"/>
      <c r="B22" s="29"/>
      <c r="C22" s="16"/>
      <c r="D22" s="16"/>
      <c r="E22" s="16"/>
      <c r="F22" s="28"/>
      <c r="G22" s="31"/>
      <c r="H22" s="34"/>
      <c r="I22" s="32"/>
      <c r="J22" s="33"/>
      <c r="K22" s="28"/>
    </row>
    <row r="23" spans="1:11">
      <c r="A23" s="17"/>
      <c r="B23" s="29"/>
      <c r="C23" s="16"/>
      <c r="D23" s="16"/>
      <c r="E23" s="16"/>
      <c r="F23" s="28"/>
      <c r="G23" s="31"/>
      <c r="H23" s="32"/>
      <c r="I23" s="32"/>
      <c r="J23" s="33"/>
      <c r="K23" s="28"/>
    </row>
    <row r="24" spans="1:11">
      <c r="A24" s="17"/>
      <c r="B24" s="22" t="s">
        <v>17</v>
      </c>
      <c r="C24" s="16"/>
      <c r="D24" s="23" t="s">
        <v>18</v>
      </c>
      <c r="E24" s="16"/>
      <c r="F24" s="28"/>
      <c r="G24" s="31"/>
      <c r="H24" s="32"/>
      <c r="I24" s="32"/>
      <c r="J24" s="33"/>
      <c r="K24" s="28"/>
    </row>
    <row r="25" spans="1:11">
      <c r="A25" s="17"/>
      <c r="B25" s="22"/>
      <c r="C25" s="16"/>
      <c r="D25" s="23"/>
      <c r="E25" s="16"/>
      <c r="F25" s="28"/>
      <c r="G25" s="31"/>
      <c r="H25" s="32"/>
      <c r="I25" s="32"/>
      <c r="J25" s="33"/>
      <c r="K25" s="28"/>
    </row>
    <row r="26" spans="1:11">
      <c r="A26" s="17"/>
      <c r="B26" s="29"/>
      <c r="C26" s="16"/>
      <c r="D26" s="16"/>
      <c r="E26" s="16"/>
      <c r="F26" s="28"/>
      <c r="G26" s="31" t="s">
        <v>20</v>
      </c>
      <c r="H26" s="34"/>
      <c r="I26" s="32"/>
      <c r="J26" s="33">
        <f>TRUNC(H26*I26,2)</f>
        <v>0</v>
      </c>
      <c r="K26" s="28"/>
    </row>
    <row r="27" spans="1:11">
      <c r="A27" s="17"/>
      <c r="B27" s="29"/>
      <c r="C27" s="16"/>
      <c r="D27" s="16"/>
      <c r="E27" s="16"/>
      <c r="F27" s="28"/>
      <c r="G27" s="31"/>
      <c r="H27" s="34"/>
      <c r="I27" s="32"/>
      <c r="J27" s="33">
        <f>TRUNC(H27*I27,2)</f>
        <v>0</v>
      </c>
      <c r="K27" s="28"/>
    </row>
    <row r="28" spans="1:11">
      <c r="A28" s="17"/>
      <c r="B28" s="29"/>
      <c r="C28" s="16"/>
      <c r="D28" s="16"/>
      <c r="E28" s="16"/>
      <c r="F28" s="28"/>
      <c r="G28" s="35"/>
      <c r="H28" s="36"/>
      <c r="I28" s="36"/>
      <c r="J28" s="37"/>
      <c r="K28" s="28"/>
    </row>
    <row r="29" spans="1:11">
      <c r="A29" s="17"/>
      <c r="B29" s="29"/>
      <c r="C29" s="16"/>
      <c r="D29" s="16"/>
      <c r="E29" s="16"/>
      <c r="F29" s="28"/>
      <c r="G29" s="38"/>
      <c r="H29" s="16"/>
      <c r="I29" s="16"/>
      <c r="J29" s="39"/>
      <c r="K29" s="28"/>
    </row>
    <row r="30" spans="1:11">
      <c r="A30" s="17"/>
      <c r="B30" s="29"/>
      <c r="C30" s="16"/>
      <c r="D30" s="40" t="s">
        <v>21</v>
      </c>
      <c r="E30" s="40"/>
      <c r="F30" s="28"/>
      <c r="G30" s="38"/>
      <c r="H30" s="16"/>
      <c r="I30" s="16"/>
      <c r="J30" s="41">
        <f>SUM(J13:J29)</f>
        <v>29.265000000000001</v>
      </c>
      <c r="K30" s="28"/>
    </row>
    <row r="31" spans="1:11">
      <c r="A31" s="17"/>
      <c r="B31" s="29"/>
      <c r="C31" s="16"/>
      <c r="D31" s="40"/>
      <c r="E31" s="40"/>
      <c r="F31" s="28"/>
      <c r="G31" s="38"/>
      <c r="H31" s="16"/>
      <c r="I31" s="16"/>
      <c r="J31" s="16"/>
      <c r="K31" s="28"/>
    </row>
    <row r="32" spans="1:11">
      <c r="A32" s="17"/>
      <c r="B32" s="29"/>
      <c r="C32" s="16"/>
      <c r="D32" s="40" t="s">
        <v>22</v>
      </c>
      <c r="E32" s="40"/>
      <c r="F32" s="28"/>
      <c r="G32" s="38"/>
      <c r="H32" s="42">
        <v>0.15</v>
      </c>
      <c r="I32" s="16"/>
      <c r="J32" s="16">
        <f>J30*H32</f>
        <v>4.3897500000000003</v>
      </c>
      <c r="K32" s="28"/>
    </row>
    <row r="33" spans="1:11">
      <c r="A33" s="17"/>
      <c r="B33" s="29"/>
      <c r="C33" s="16"/>
      <c r="D33" s="40"/>
      <c r="E33" s="40"/>
      <c r="F33" s="28"/>
      <c r="G33" s="38"/>
      <c r="H33" s="42"/>
      <c r="I33" s="16"/>
      <c r="J33" s="16"/>
      <c r="K33" s="28"/>
    </row>
    <row r="34" spans="1:11">
      <c r="A34" s="17"/>
      <c r="B34" s="29"/>
      <c r="C34" s="16"/>
      <c r="D34" s="40" t="s">
        <v>23</v>
      </c>
      <c r="E34" s="40"/>
      <c r="F34" s="28"/>
      <c r="G34" s="38"/>
      <c r="H34" s="42">
        <v>0.1</v>
      </c>
      <c r="I34" s="16"/>
      <c r="J34" s="16">
        <f>(J30+J32)*H34</f>
        <v>3.365475</v>
      </c>
      <c r="K34" s="28"/>
    </row>
    <row r="35" spans="1:11">
      <c r="A35" s="17"/>
      <c r="B35" s="29"/>
      <c r="C35" s="16"/>
      <c r="D35" s="40"/>
      <c r="E35" s="40"/>
      <c r="F35" s="28"/>
      <c r="G35" s="38"/>
      <c r="H35" s="42"/>
      <c r="I35" s="16"/>
      <c r="J35" s="16"/>
      <c r="K35" s="28"/>
    </row>
    <row r="36" spans="1:11">
      <c r="A36" s="17"/>
      <c r="B36" s="29"/>
      <c r="C36" s="16"/>
      <c r="D36" s="112"/>
      <c r="E36" s="112"/>
      <c r="F36" s="43"/>
      <c r="G36" s="44"/>
      <c r="H36" s="45"/>
      <c r="I36" s="46"/>
      <c r="J36" s="46"/>
      <c r="K36" s="28"/>
    </row>
    <row r="37" spans="1:11">
      <c r="A37" s="17"/>
      <c r="B37" s="29"/>
      <c r="C37" s="16"/>
      <c r="D37" s="40"/>
      <c r="E37" s="40"/>
      <c r="F37" s="28"/>
      <c r="G37" s="38"/>
      <c r="H37" s="16"/>
      <c r="I37" s="16"/>
      <c r="J37" s="77">
        <f>SUM(J30:J34)</f>
        <v>37.020224999999996</v>
      </c>
      <c r="K37" s="28"/>
    </row>
    <row r="38" spans="1:11">
      <c r="A38" s="17"/>
      <c r="B38" s="29"/>
      <c r="C38" s="16"/>
      <c r="D38" s="113" t="s">
        <v>24</v>
      </c>
      <c r="E38" s="113"/>
      <c r="F38" s="113"/>
      <c r="G38" s="38"/>
      <c r="H38" s="16"/>
      <c r="I38" s="16"/>
      <c r="J38" s="75"/>
      <c r="K38" s="28"/>
    </row>
    <row r="39" spans="1:11">
      <c r="A39" s="49"/>
      <c r="B39" s="76"/>
      <c r="C39" s="77"/>
      <c r="D39" s="87" t="s">
        <v>25</v>
      </c>
      <c r="E39" s="87"/>
      <c r="F39" s="88"/>
      <c r="G39" s="51"/>
      <c r="H39" s="77"/>
      <c r="I39" s="77"/>
      <c r="J39" s="52">
        <v>37</v>
      </c>
      <c r="K39" s="78"/>
    </row>
  </sheetData>
  <mergeCells count="16">
    <mergeCell ref="D39:F39"/>
    <mergeCell ref="A1:B1"/>
    <mergeCell ref="C1:K2"/>
    <mergeCell ref="A2:B2"/>
    <mergeCell ref="A4:A6"/>
    <mergeCell ref="B4:I4"/>
    <mergeCell ref="J4:K4"/>
    <mergeCell ref="B5:I8"/>
    <mergeCell ref="J5:K5"/>
    <mergeCell ref="J6:J7"/>
    <mergeCell ref="A7:A8"/>
    <mergeCell ref="B10:E11"/>
    <mergeCell ref="F11:J11"/>
    <mergeCell ref="D12:F12"/>
    <mergeCell ref="D36:E36"/>
    <mergeCell ref="D38:F38"/>
  </mergeCells>
  <pageMargins left="0.70866141732283472" right="0.70866141732283472" top="0.74803149606299213" bottom="0.74803149606299213" header="0.31496062992125984" footer="0.31496062992125984"/>
  <pageSetup paperSize="9" scale="86" orientation="portrait" horizontalDpi="360" verticalDpi="360" r:id="rId1"/>
</worksheet>
</file>

<file path=xl/worksheets/sheet12.xml><?xml version="1.0" encoding="utf-8"?>
<worksheet xmlns="http://schemas.openxmlformats.org/spreadsheetml/2006/main" xmlns:r="http://schemas.openxmlformats.org/officeDocument/2006/relationships">
  <sheetPr>
    <pageSetUpPr fitToPage="1"/>
  </sheetPr>
  <dimension ref="A1:K39"/>
  <sheetViews>
    <sheetView workbookViewId="0">
      <selection activeCell="B9" sqref="B9:K9"/>
    </sheetView>
  </sheetViews>
  <sheetFormatPr defaultRowHeight="15"/>
  <cols>
    <col min="4" max="4" width="1.28515625" customWidth="1"/>
    <col min="5" max="5" width="6.140625" customWidth="1"/>
    <col min="6" max="6" width="9.7109375" customWidth="1"/>
    <col min="10" max="10" width="16.85546875" customWidth="1"/>
  </cols>
  <sheetData>
    <row r="1" spans="1:11">
      <c r="A1" s="89"/>
      <c r="B1" s="119"/>
      <c r="C1" s="120" t="s">
        <v>0</v>
      </c>
      <c r="D1" s="90"/>
      <c r="E1" s="90"/>
      <c r="F1" s="90"/>
      <c r="G1" s="90"/>
      <c r="H1" s="90"/>
      <c r="I1" s="90"/>
      <c r="J1" s="90"/>
      <c r="K1" s="91"/>
    </row>
    <row r="2" spans="1:11">
      <c r="A2" s="89" t="s">
        <v>92</v>
      </c>
      <c r="B2" s="119"/>
      <c r="C2" s="116"/>
      <c r="D2" s="92"/>
      <c r="E2" s="92"/>
      <c r="F2" s="92"/>
      <c r="G2" s="92"/>
      <c r="H2" s="92"/>
      <c r="I2" s="92"/>
      <c r="J2" s="92"/>
      <c r="K2" s="121"/>
    </row>
    <row r="3" spans="1:11">
      <c r="A3" s="1"/>
      <c r="B3" s="2"/>
      <c r="C3" s="1"/>
      <c r="D3" s="2"/>
      <c r="E3" s="2"/>
      <c r="F3" s="2"/>
      <c r="G3" s="2"/>
      <c r="H3" s="2"/>
      <c r="I3" s="2"/>
      <c r="J3" s="2"/>
      <c r="K3" s="3"/>
    </row>
    <row r="4" spans="1:11">
      <c r="A4" s="93" t="s">
        <v>78</v>
      </c>
      <c r="B4" s="94" t="s">
        <v>1</v>
      </c>
      <c r="C4" s="94"/>
      <c r="D4" s="94"/>
      <c r="E4" s="94"/>
      <c r="F4" s="94"/>
      <c r="G4" s="94"/>
      <c r="H4" s="94"/>
      <c r="I4" s="95"/>
      <c r="J4" s="96" t="s">
        <v>2</v>
      </c>
      <c r="K4" s="97"/>
    </row>
    <row r="5" spans="1:11">
      <c r="A5" s="117"/>
      <c r="B5" s="98" t="s">
        <v>60</v>
      </c>
      <c r="C5" s="98"/>
      <c r="D5" s="98"/>
      <c r="E5" s="98"/>
      <c r="F5" s="98"/>
      <c r="G5" s="98"/>
      <c r="H5" s="98"/>
      <c r="I5" s="98"/>
      <c r="J5" s="114" t="s">
        <v>56</v>
      </c>
      <c r="K5" s="115"/>
    </row>
    <row r="6" spans="1:11">
      <c r="A6" s="117"/>
      <c r="B6" s="92"/>
      <c r="C6" s="92"/>
      <c r="D6" s="92"/>
      <c r="E6" s="92"/>
      <c r="F6" s="92"/>
      <c r="G6" s="92"/>
      <c r="H6" s="92"/>
      <c r="I6" s="92"/>
      <c r="J6" s="99">
        <f>SUM(J39)</f>
        <v>2055</v>
      </c>
      <c r="K6" s="4"/>
    </row>
    <row r="7" spans="1:11">
      <c r="A7" s="100"/>
      <c r="B7" s="92"/>
      <c r="C7" s="92"/>
      <c r="D7" s="92"/>
      <c r="E7" s="92"/>
      <c r="F7" s="92"/>
      <c r="G7" s="92"/>
      <c r="H7" s="92"/>
      <c r="I7" s="92"/>
      <c r="J7" s="116"/>
      <c r="K7" s="4"/>
    </row>
    <row r="8" spans="1:11">
      <c r="A8" s="118"/>
      <c r="B8" s="92"/>
      <c r="C8" s="92"/>
      <c r="D8" s="92"/>
      <c r="E8" s="92"/>
      <c r="F8" s="92"/>
      <c r="G8" s="92"/>
      <c r="H8" s="92"/>
      <c r="I8" s="92"/>
      <c r="J8" s="5"/>
      <c r="K8" s="6"/>
    </row>
    <row r="9" spans="1:11">
      <c r="A9" s="7"/>
      <c r="B9" s="128"/>
      <c r="C9" s="129"/>
      <c r="D9" s="129"/>
      <c r="E9" s="129"/>
      <c r="F9" s="129"/>
      <c r="G9" s="129"/>
      <c r="H9" s="129"/>
      <c r="I9" s="129"/>
      <c r="J9" s="129"/>
      <c r="K9" s="130"/>
    </row>
    <row r="10" spans="1:11">
      <c r="A10" s="11"/>
      <c r="B10" s="122"/>
      <c r="C10" s="123"/>
      <c r="D10" s="123"/>
      <c r="E10" s="124"/>
      <c r="F10" s="125" t="s">
        <v>3</v>
      </c>
      <c r="G10" s="126"/>
      <c r="H10" s="126"/>
      <c r="I10" s="126"/>
      <c r="J10" s="127"/>
      <c r="K10" s="15"/>
    </row>
    <row r="11" spans="1:11" ht="223.5" customHeight="1">
      <c r="A11" s="11"/>
      <c r="B11" s="104"/>
      <c r="C11" s="105"/>
      <c r="D11" s="105"/>
      <c r="E11" s="106"/>
      <c r="F11" s="107" t="s">
        <v>58</v>
      </c>
      <c r="G11" s="108"/>
      <c r="H11" s="108"/>
      <c r="I11" s="108"/>
      <c r="J11" s="109"/>
      <c r="K11" s="15"/>
    </row>
    <row r="12" spans="1:11" ht="22.5">
      <c r="A12" s="17"/>
      <c r="B12" s="18"/>
      <c r="C12" s="19"/>
      <c r="D12" s="110"/>
      <c r="E12" s="110"/>
      <c r="F12" s="111"/>
      <c r="G12" s="20" t="s">
        <v>4</v>
      </c>
      <c r="H12" s="20" t="s">
        <v>5</v>
      </c>
      <c r="I12" s="20" t="s">
        <v>6</v>
      </c>
      <c r="J12" s="20" t="s">
        <v>7</v>
      </c>
      <c r="K12" s="21"/>
    </row>
    <row r="13" spans="1:11">
      <c r="A13" s="17"/>
      <c r="B13" s="22" t="s">
        <v>8</v>
      </c>
      <c r="C13" s="23"/>
      <c r="D13" s="23" t="s">
        <v>9</v>
      </c>
      <c r="E13" s="16"/>
      <c r="F13" s="24"/>
      <c r="G13" s="25"/>
      <c r="H13" s="26"/>
      <c r="I13" s="26"/>
      <c r="J13" s="27"/>
      <c r="K13" s="28"/>
    </row>
    <row r="14" spans="1:11">
      <c r="A14" s="17"/>
      <c r="B14" s="29"/>
      <c r="C14" s="16"/>
      <c r="D14" s="16"/>
      <c r="E14" s="30"/>
      <c r="F14" s="28"/>
      <c r="G14" s="31"/>
      <c r="H14" s="32"/>
      <c r="I14" s="32"/>
      <c r="J14" s="33"/>
      <c r="K14" s="28"/>
    </row>
    <row r="15" spans="1:11">
      <c r="A15" s="17"/>
      <c r="B15" s="29"/>
      <c r="C15" s="16" t="s">
        <v>10</v>
      </c>
      <c r="D15" s="16"/>
      <c r="E15" s="16"/>
      <c r="F15" s="30"/>
      <c r="G15" s="31" t="s">
        <v>11</v>
      </c>
      <c r="H15" s="32"/>
      <c r="I15" s="32">
        <v>30.16</v>
      </c>
      <c r="J15" s="33">
        <f>H15*I15</f>
        <v>0</v>
      </c>
      <c r="K15" s="28"/>
    </row>
    <row r="16" spans="1:11">
      <c r="A16" s="17"/>
      <c r="B16" s="29"/>
      <c r="C16" s="16" t="s">
        <v>12</v>
      </c>
      <c r="D16" s="16"/>
      <c r="E16" s="16"/>
      <c r="F16" s="28"/>
      <c r="G16" s="31" t="s">
        <v>11</v>
      </c>
      <c r="H16" s="32">
        <v>8</v>
      </c>
      <c r="I16" s="32">
        <v>27.94</v>
      </c>
      <c r="J16" s="33">
        <f>H16*I16</f>
        <v>223.52</v>
      </c>
      <c r="K16" s="28"/>
    </row>
    <row r="17" spans="1:11">
      <c r="A17" s="17"/>
      <c r="B17" s="29"/>
      <c r="C17" s="16" t="s">
        <v>13</v>
      </c>
      <c r="D17" s="16"/>
      <c r="E17" s="16"/>
      <c r="F17" s="28"/>
      <c r="G17" s="31" t="s">
        <v>11</v>
      </c>
      <c r="H17" s="32">
        <v>8</v>
      </c>
      <c r="I17" s="32">
        <v>25.12</v>
      </c>
      <c r="J17" s="33">
        <f>H17*I17</f>
        <v>200.96</v>
      </c>
      <c r="K17" s="28"/>
    </row>
    <row r="18" spans="1:11">
      <c r="A18" s="17"/>
      <c r="B18" s="29"/>
      <c r="C18" s="16"/>
      <c r="D18" s="16"/>
      <c r="E18" s="16"/>
      <c r="F18" s="28"/>
      <c r="G18" s="31"/>
      <c r="H18" s="32"/>
      <c r="I18" s="32"/>
      <c r="J18" s="33"/>
      <c r="K18" s="28"/>
    </row>
    <row r="19" spans="1:11">
      <c r="A19" s="17"/>
      <c r="B19" s="22" t="s">
        <v>14</v>
      </c>
      <c r="C19" s="16"/>
      <c r="D19" s="23" t="s">
        <v>15</v>
      </c>
      <c r="E19" s="16"/>
      <c r="F19" s="28"/>
      <c r="G19" s="31"/>
      <c r="H19" s="32"/>
      <c r="I19" s="32"/>
      <c r="J19" s="33"/>
      <c r="K19" s="28"/>
    </row>
    <row r="20" spans="1:11">
      <c r="A20" s="17"/>
      <c r="B20" s="22"/>
      <c r="C20" s="16"/>
      <c r="D20" s="23"/>
      <c r="E20" s="16"/>
      <c r="F20" s="28"/>
      <c r="G20" s="31"/>
      <c r="H20" s="32"/>
      <c r="I20" s="32"/>
      <c r="J20" s="33"/>
      <c r="K20" s="28"/>
    </row>
    <row r="21" spans="1:11">
      <c r="A21" s="17"/>
      <c r="B21" s="29"/>
      <c r="C21" s="16" t="s">
        <v>41</v>
      </c>
      <c r="D21" s="16"/>
      <c r="E21" s="16"/>
      <c r="F21" s="28"/>
      <c r="G21" s="31" t="s">
        <v>42</v>
      </c>
      <c r="H21" s="34">
        <v>1</v>
      </c>
      <c r="I21" s="32">
        <v>1200</v>
      </c>
      <c r="J21" s="33">
        <f>I21</f>
        <v>1200</v>
      </c>
      <c r="K21" s="28"/>
    </row>
    <row r="22" spans="1:11">
      <c r="A22" s="17"/>
      <c r="B22" s="29"/>
      <c r="C22" s="16"/>
      <c r="D22" s="16"/>
      <c r="E22" s="16"/>
      <c r="F22" s="28"/>
      <c r="G22" s="31"/>
      <c r="H22" s="34"/>
      <c r="I22" s="32"/>
      <c r="J22" s="33"/>
      <c r="K22" s="28"/>
    </row>
    <row r="23" spans="1:11">
      <c r="A23" s="17"/>
      <c r="B23" s="29"/>
      <c r="C23" s="16"/>
      <c r="D23" s="16"/>
      <c r="E23" s="16"/>
      <c r="F23" s="28"/>
      <c r="G23" s="31"/>
      <c r="H23" s="32"/>
      <c r="I23" s="32"/>
      <c r="J23" s="33"/>
      <c r="K23" s="28"/>
    </row>
    <row r="24" spans="1:11">
      <c r="A24" s="17"/>
      <c r="B24" s="22" t="s">
        <v>17</v>
      </c>
      <c r="C24" s="16"/>
      <c r="D24" s="23" t="s">
        <v>18</v>
      </c>
      <c r="E24" s="16"/>
      <c r="F24" s="28"/>
      <c r="G24" s="31"/>
      <c r="H24" s="32"/>
      <c r="I24" s="32"/>
      <c r="J24" s="33"/>
      <c r="K24" s="28"/>
    </row>
    <row r="25" spans="1:11">
      <c r="A25" s="17"/>
      <c r="B25" s="22"/>
      <c r="C25" s="16"/>
      <c r="D25" s="23"/>
      <c r="E25" s="16"/>
      <c r="F25" s="28"/>
      <c r="G25" s="31"/>
      <c r="H25" s="32"/>
      <c r="I25" s="32"/>
      <c r="J25" s="33"/>
      <c r="K25" s="28"/>
    </row>
    <row r="26" spans="1:11">
      <c r="A26" s="17"/>
      <c r="B26" s="29"/>
      <c r="C26" s="16"/>
      <c r="D26" s="16"/>
      <c r="E26" s="16"/>
      <c r="F26" s="28"/>
      <c r="G26" s="31" t="s">
        <v>20</v>
      </c>
      <c r="H26" s="34"/>
      <c r="I26" s="32"/>
      <c r="J26" s="33">
        <f>TRUNC(H26*I26,2)</f>
        <v>0</v>
      </c>
      <c r="K26" s="28"/>
    </row>
    <row r="27" spans="1:11">
      <c r="A27" s="17"/>
      <c r="B27" s="29"/>
      <c r="C27" s="16"/>
      <c r="D27" s="16"/>
      <c r="E27" s="16"/>
      <c r="F27" s="28"/>
      <c r="G27" s="31"/>
      <c r="H27" s="34"/>
      <c r="I27" s="32"/>
      <c r="J27" s="33">
        <f>TRUNC(H27*I27,2)</f>
        <v>0</v>
      </c>
      <c r="K27" s="28"/>
    </row>
    <row r="28" spans="1:11">
      <c r="A28" s="17"/>
      <c r="B28" s="29"/>
      <c r="C28" s="16"/>
      <c r="D28" s="16"/>
      <c r="E28" s="16"/>
      <c r="F28" s="28"/>
      <c r="G28" s="35"/>
      <c r="H28" s="36"/>
      <c r="I28" s="36"/>
      <c r="J28" s="37"/>
      <c r="K28" s="28"/>
    </row>
    <row r="29" spans="1:11">
      <c r="A29" s="17"/>
      <c r="B29" s="29"/>
      <c r="C29" s="16"/>
      <c r="D29" s="16"/>
      <c r="E29" s="16"/>
      <c r="F29" s="28"/>
      <c r="G29" s="38"/>
      <c r="H29" s="16"/>
      <c r="I29" s="16"/>
      <c r="J29" s="39"/>
      <c r="K29" s="28"/>
    </row>
    <row r="30" spans="1:11">
      <c r="A30" s="17"/>
      <c r="B30" s="29"/>
      <c r="C30" s="16"/>
      <c r="D30" s="40" t="s">
        <v>21</v>
      </c>
      <c r="E30" s="40"/>
      <c r="F30" s="28"/>
      <c r="G30" s="38"/>
      <c r="H30" s="16"/>
      <c r="I30" s="16"/>
      <c r="J30" s="41">
        <f>SUM(J13:J29)</f>
        <v>1624.48</v>
      </c>
      <c r="K30" s="28"/>
    </row>
    <row r="31" spans="1:11">
      <c r="A31" s="17"/>
      <c r="B31" s="29"/>
      <c r="C31" s="16"/>
      <c r="D31" s="40"/>
      <c r="E31" s="40"/>
      <c r="F31" s="28"/>
      <c r="G31" s="38"/>
      <c r="H31" s="16"/>
      <c r="I31" s="16"/>
      <c r="J31" s="16"/>
      <c r="K31" s="28"/>
    </row>
    <row r="32" spans="1:11">
      <c r="A32" s="17"/>
      <c r="B32" s="29"/>
      <c r="C32" s="16"/>
      <c r="D32" s="40" t="s">
        <v>22</v>
      </c>
      <c r="E32" s="40"/>
      <c r="F32" s="28"/>
      <c r="G32" s="38"/>
      <c r="H32" s="42">
        <v>0.15</v>
      </c>
      <c r="I32" s="16"/>
      <c r="J32" s="16">
        <f>J30*H32</f>
        <v>243.672</v>
      </c>
      <c r="K32" s="28"/>
    </row>
    <row r="33" spans="1:11">
      <c r="A33" s="17"/>
      <c r="B33" s="29"/>
      <c r="C33" s="16"/>
      <c r="D33" s="40"/>
      <c r="E33" s="40"/>
      <c r="F33" s="28"/>
      <c r="G33" s="38"/>
      <c r="H33" s="42"/>
      <c r="I33" s="16"/>
      <c r="J33" s="16"/>
      <c r="K33" s="28"/>
    </row>
    <row r="34" spans="1:11">
      <c r="A34" s="17"/>
      <c r="B34" s="29"/>
      <c r="C34" s="16"/>
      <c r="D34" s="40" t="s">
        <v>23</v>
      </c>
      <c r="E34" s="40"/>
      <c r="F34" s="28"/>
      <c r="G34" s="38"/>
      <c r="H34" s="42">
        <v>0.1</v>
      </c>
      <c r="I34" s="16"/>
      <c r="J34" s="16">
        <f>(J30+J32)*H34</f>
        <v>186.8152</v>
      </c>
      <c r="K34" s="28"/>
    </row>
    <row r="35" spans="1:11">
      <c r="A35" s="17"/>
      <c r="B35" s="29"/>
      <c r="C35" s="16"/>
      <c r="D35" s="40"/>
      <c r="E35" s="40"/>
      <c r="F35" s="28"/>
      <c r="G35" s="38"/>
      <c r="H35" s="42"/>
      <c r="I35" s="16"/>
      <c r="J35" s="16"/>
      <c r="K35" s="28"/>
    </row>
    <row r="36" spans="1:11">
      <c r="A36" s="17"/>
      <c r="B36" s="29"/>
      <c r="C36" s="16"/>
      <c r="D36" s="112"/>
      <c r="E36" s="112"/>
      <c r="F36" s="43"/>
      <c r="G36" s="44"/>
      <c r="H36" s="45"/>
      <c r="I36" s="46"/>
      <c r="J36" s="46"/>
      <c r="K36" s="28"/>
    </row>
    <row r="37" spans="1:11">
      <c r="A37" s="17"/>
      <c r="B37" s="29"/>
      <c r="C37" s="16"/>
      <c r="D37" s="40"/>
      <c r="E37" s="40"/>
      <c r="F37" s="28"/>
      <c r="G37" s="38"/>
      <c r="H37" s="16"/>
      <c r="I37" s="16"/>
      <c r="J37" s="77">
        <f>SUM(J30:J34)</f>
        <v>2054.9672</v>
      </c>
      <c r="K37" s="28"/>
    </row>
    <row r="38" spans="1:11">
      <c r="A38" s="17"/>
      <c r="B38" s="29"/>
      <c r="C38" s="16"/>
      <c r="D38" s="113" t="s">
        <v>24</v>
      </c>
      <c r="E38" s="113"/>
      <c r="F38" s="113"/>
      <c r="G38" s="38"/>
      <c r="H38" s="16"/>
      <c r="I38" s="16"/>
      <c r="J38" s="75"/>
      <c r="K38" s="28"/>
    </row>
    <row r="39" spans="1:11">
      <c r="A39" s="49"/>
      <c r="B39" s="76"/>
      <c r="C39" s="77"/>
      <c r="D39" s="87" t="s">
        <v>25</v>
      </c>
      <c r="E39" s="87"/>
      <c r="F39" s="88"/>
      <c r="G39" s="51"/>
      <c r="H39" s="77"/>
      <c r="I39" s="77"/>
      <c r="J39" s="52">
        <v>2055</v>
      </c>
      <c r="K39" s="78"/>
    </row>
  </sheetData>
  <mergeCells count="16">
    <mergeCell ref="D39:F39"/>
    <mergeCell ref="A1:B1"/>
    <mergeCell ref="C1:K2"/>
    <mergeCell ref="A2:B2"/>
    <mergeCell ref="A4:A6"/>
    <mergeCell ref="B4:I4"/>
    <mergeCell ref="J4:K4"/>
    <mergeCell ref="B5:I8"/>
    <mergeCell ref="J5:K5"/>
    <mergeCell ref="J6:J7"/>
    <mergeCell ref="A7:A8"/>
    <mergeCell ref="B10:E11"/>
    <mergeCell ref="F11:J11"/>
    <mergeCell ref="D12:F12"/>
    <mergeCell ref="D36:E36"/>
    <mergeCell ref="D38:F38"/>
  </mergeCells>
  <pageMargins left="0.70866141732283472" right="0.70866141732283472" top="0.74803149606299213" bottom="0.74803149606299213" header="0.31496062992125984" footer="0.31496062992125984"/>
  <pageSetup paperSize="9" scale="89" orientation="portrait" horizontalDpi="360" verticalDpi="360" r:id="rId1"/>
</worksheet>
</file>

<file path=xl/worksheets/sheet13.xml><?xml version="1.0" encoding="utf-8"?>
<worksheet xmlns="http://schemas.openxmlformats.org/spreadsheetml/2006/main" xmlns:r="http://schemas.openxmlformats.org/officeDocument/2006/relationships">
  <sheetPr>
    <pageSetUpPr fitToPage="1"/>
  </sheetPr>
  <dimension ref="A1:K39"/>
  <sheetViews>
    <sheetView topLeftCell="A10" workbookViewId="0">
      <selection activeCell="F11" sqref="F11:J11"/>
    </sheetView>
  </sheetViews>
  <sheetFormatPr defaultRowHeight="15"/>
  <cols>
    <col min="2" max="2" width="5.5703125" customWidth="1"/>
    <col min="3" max="3" width="6.7109375" customWidth="1"/>
    <col min="4" max="4" width="4.85546875" customWidth="1"/>
    <col min="5" max="5" width="2.42578125" customWidth="1"/>
    <col min="6" max="6" width="9.5703125" customWidth="1"/>
    <col min="10" max="10" width="38" customWidth="1"/>
  </cols>
  <sheetData>
    <row r="1" spans="1:11">
      <c r="A1" s="89"/>
      <c r="B1" s="119"/>
      <c r="C1" s="120" t="s">
        <v>0</v>
      </c>
      <c r="D1" s="90"/>
      <c r="E1" s="90"/>
      <c r="F1" s="90"/>
      <c r="G1" s="90"/>
      <c r="H1" s="90"/>
      <c r="I1" s="90"/>
      <c r="J1" s="90"/>
      <c r="K1" s="91"/>
    </row>
    <row r="2" spans="1:11">
      <c r="A2" s="89" t="s">
        <v>93</v>
      </c>
      <c r="B2" s="119"/>
      <c r="C2" s="116"/>
      <c r="D2" s="92"/>
      <c r="E2" s="92"/>
      <c r="F2" s="92"/>
      <c r="G2" s="92"/>
      <c r="H2" s="92"/>
      <c r="I2" s="92"/>
      <c r="J2" s="92"/>
      <c r="K2" s="121"/>
    </row>
    <row r="3" spans="1:11">
      <c r="A3" s="1"/>
      <c r="B3" s="2"/>
      <c r="C3" s="1"/>
      <c r="D3" s="2"/>
      <c r="E3" s="2"/>
      <c r="F3" s="2"/>
      <c r="G3" s="2"/>
      <c r="H3" s="2"/>
      <c r="I3" s="2"/>
      <c r="J3" s="2"/>
      <c r="K3" s="3"/>
    </row>
    <row r="4" spans="1:11">
      <c r="A4" s="93" t="s">
        <v>79</v>
      </c>
      <c r="B4" s="94" t="s">
        <v>1</v>
      </c>
      <c r="C4" s="94"/>
      <c r="D4" s="94"/>
      <c r="E4" s="94"/>
      <c r="F4" s="94"/>
      <c r="G4" s="94"/>
      <c r="H4" s="94"/>
      <c r="I4" s="95"/>
      <c r="J4" s="96" t="s">
        <v>2</v>
      </c>
      <c r="K4" s="97"/>
    </row>
    <row r="5" spans="1:11">
      <c r="A5" s="117"/>
      <c r="B5" s="98" t="s">
        <v>61</v>
      </c>
      <c r="C5" s="98"/>
      <c r="D5" s="98"/>
      <c r="E5" s="98"/>
      <c r="F5" s="98"/>
      <c r="G5" s="98"/>
      <c r="H5" s="98"/>
      <c r="I5" s="98"/>
      <c r="J5" s="114" t="s">
        <v>56</v>
      </c>
      <c r="K5" s="115"/>
    </row>
    <row r="6" spans="1:11">
      <c r="A6" s="117"/>
      <c r="B6" s="92"/>
      <c r="C6" s="92"/>
      <c r="D6" s="92"/>
      <c r="E6" s="92"/>
      <c r="F6" s="92"/>
      <c r="G6" s="92"/>
      <c r="H6" s="92"/>
      <c r="I6" s="92"/>
      <c r="J6" s="99">
        <f>SUM(J39)</f>
        <v>620</v>
      </c>
      <c r="K6" s="4"/>
    </row>
    <row r="7" spans="1:11">
      <c r="A7" s="100"/>
      <c r="B7" s="92"/>
      <c r="C7" s="92"/>
      <c r="D7" s="92"/>
      <c r="E7" s="92"/>
      <c r="F7" s="92"/>
      <c r="G7" s="92"/>
      <c r="H7" s="92"/>
      <c r="I7" s="92"/>
      <c r="J7" s="131"/>
      <c r="K7" s="132"/>
    </row>
    <row r="8" spans="1:11" hidden="1">
      <c r="A8" s="118"/>
      <c r="B8" s="92"/>
      <c r="C8" s="92"/>
      <c r="D8" s="92"/>
      <c r="E8" s="92"/>
      <c r="F8" s="92"/>
      <c r="G8" s="92"/>
      <c r="H8" s="92"/>
      <c r="I8" s="92"/>
      <c r="J8" s="5"/>
      <c r="K8" s="6"/>
    </row>
    <row r="9" spans="1:11" ht="9" customHeight="1">
      <c r="A9" s="7"/>
      <c r="B9" s="8"/>
      <c r="C9" s="128"/>
      <c r="D9" s="129"/>
      <c r="E9" s="129"/>
      <c r="F9" s="129"/>
      <c r="G9" s="129"/>
      <c r="H9" s="129"/>
      <c r="I9" s="129"/>
      <c r="J9" s="129"/>
      <c r="K9" s="130"/>
    </row>
    <row r="10" spans="1:11" ht="15.75" customHeight="1">
      <c r="A10" s="11"/>
      <c r="B10" s="101"/>
      <c r="C10" s="123"/>
      <c r="D10" s="123"/>
      <c r="E10" s="124"/>
      <c r="F10" s="125" t="s">
        <v>3</v>
      </c>
      <c r="G10" s="126"/>
      <c r="H10" s="126"/>
      <c r="I10" s="126"/>
      <c r="J10" s="127"/>
      <c r="K10" s="15"/>
    </row>
    <row r="11" spans="1:11" ht="252" customHeight="1">
      <c r="A11" s="11"/>
      <c r="B11" s="104"/>
      <c r="C11" s="105"/>
      <c r="D11" s="105"/>
      <c r="E11" s="106"/>
      <c r="F11" s="107" t="s">
        <v>62</v>
      </c>
      <c r="G11" s="108"/>
      <c r="H11" s="108"/>
      <c r="I11" s="108"/>
      <c r="J11" s="109"/>
      <c r="K11" s="15"/>
    </row>
    <row r="12" spans="1:11" ht="22.5">
      <c r="A12" s="17"/>
      <c r="B12" s="18"/>
      <c r="C12" s="19"/>
      <c r="D12" s="110"/>
      <c r="E12" s="110"/>
      <c r="F12" s="111"/>
      <c r="G12" s="20" t="s">
        <v>4</v>
      </c>
      <c r="H12" s="20" t="s">
        <v>5</v>
      </c>
      <c r="I12" s="20" t="s">
        <v>6</v>
      </c>
      <c r="J12" s="20" t="s">
        <v>7</v>
      </c>
      <c r="K12" s="21"/>
    </row>
    <row r="13" spans="1:11">
      <c r="A13" s="17"/>
      <c r="B13" s="22" t="s">
        <v>8</v>
      </c>
      <c r="C13" s="23"/>
      <c r="D13" s="23" t="s">
        <v>9</v>
      </c>
      <c r="E13" s="16"/>
      <c r="F13" s="24"/>
      <c r="G13" s="25"/>
      <c r="H13" s="26"/>
      <c r="I13" s="26"/>
      <c r="J13" s="27"/>
      <c r="K13" s="28"/>
    </row>
    <row r="14" spans="1:11">
      <c r="A14" s="17"/>
      <c r="B14" s="29"/>
      <c r="C14" s="16"/>
      <c r="D14" s="16"/>
      <c r="E14" s="30"/>
      <c r="F14" s="28"/>
      <c r="G14" s="31"/>
      <c r="H14" s="32"/>
      <c r="I14" s="32"/>
      <c r="J14" s="33"/>
      <c r="K14" s="28"/>
    </row>
    <row r="15" spans="1:11">
      <c r="A15" s="17"/>
      <c r="B15" s="29"/>
      <c r="C15" s="16" t="s">
        <v>10</v>
      </c>
      <c r="D15" s="16"/>
      <c r="E15" s="16"/>
      <c r="F15" s="30"/>
      <c r="G15" s="31" t="s">
        <v>11</v>
      </c>
      <c r="H15" s="32"/>
      <c r="I15" s="32">
        <v>30.16</v>
      </c>
      <c r="J15" s="33">
        <f>H15*I15</f>
        <v>0</v>
      </c>
      <c r="K15" s="28"/>
    </row>
    <row r="16" spans="1:11">
      <c r="A16" s="17"/>
      <c r="B16" s="29"/>
      <c r="C16" s="16" t="s">
        <v>12</v>
      </c>
      <c r="D16" s="16"/>
      <c r="E16" s="16"/>
      <c r="F16" s="28"/>
      <c r="G16" s="31" t="s">
        <v>11</v>
      </c>
      <c r="H16" s="32">
        <v>4.5</v>
      </c>
      <c r="I16" s="32">
        <v>27.94</v>
      </c>
      <c r="J16" s="33">
        <f>H16*I16</f>
        <v>125.73</v>
      </c>
      <c r="K16" s="28"/>
    </row>
    <row r="17" spans="1:11">
      <c r="A17" s="17"/>
      <c r="B17" s="29"/>
      <c r="C17" s="16" t="s">
        <v>13</v>
      </c>
      <c r="D17" s="16"/>
      <c r="E17" s="16"/>
      <c r="F17" s="28"/>
      <c r="G17" s="31" t="s">
        <v>11</v>
      </c>
      <c r="H17" s="32">
        <v>4.5</v>
      </c>
      <c r="I17" s="32">
        <v>25.12</v>
      </c>
      <c r="J17" s="33">
        <f>H17*I17</f>
        <v>113.04</v>
      </c>
      <c r="K17" s="28"/>
    </row>
    <row r="18" spans="1:11">
      <c r="A18" s="17"/>
      <c r="B18" s="29"/>
      <c r="C18" s="16"/>
      <c r="D18" s="16"/>
      <c r="E18" s="16"/>
      <c r="F18" s="28"/>
      <c r="G18" s="31"/>
      <c r="H18" s="32"/>
      <c r="I18" s="32"/>
      <c r="J18" s="33"/>
      <c r="K18" s="28"/>
    </row>
    <row r="19" spans="1:11">
      <c r="A19" s="17"/>
      <c r="B19" s="22" t="s">
        <v>14</v>
      </c>
      <c r="C19" s="16"/>
      <c r="D19" s="23" t="s">
        <v>15</v>
      </c>
      <c r="E19" s="16"/>
      <c r="F19" s="28"/>
      <c r="G19" s="31"/>
      <c r="H19" s="32"/>
      <c r="I19" s="32"/>
      <c r="J19" s="33"/>
      <c r="K19" s="28"/>
    </row>
    <row r="20" spans="1:11">
      <c r="A20" s="17"/>
      <c r="B20" s="22"/>
      <c r="C20" s="16"/>
      <c r="D20" s="23"/>
      <c r="E20" s="16"/>
      <c r="F20" s="28"/>
      <c r="G20" s="31"/>
      <c r="H20" s="32"/>
      <c r="I20" s="32"/>
      <c r="J20" s="33"/>
      <c r="K20" s="28"/>
    </row>
    <row r="21" spans="1:11">
      <c r="A21" s="17"/>
      <c r="B21" s="29"/>
      <c r="C21" s="16" t="s">
        <v>41</v>
      </c>
      <c r="D21" s="16"/>
      <c r="E21" s="16"/>
      <c r="F21" s="28"/>
      <c r="G21" s="31" t="s">
        <v>42</v>
      </c>
      <c r="H21" s="34">
        <v>1</v>
      </c>
      <c r="I21" s="32">
        <v>250</v>
      </c>
      <c r="J21" s="33">
        <f>I21</f>
        <v>250</v>
      </c>
      <c r="K21" s="28"/>
    </row>
    <row r="22" spans="1:11">
      <c r="A22" s="17"/>
      <c r="B22" s="29"/>
      <c r="C22" s="16"/>
      <c r="D22" s="16"/>
      <c r="E22" s="16"/>
      <c r="F22" s="28"/>
      <c r="G22" s="31"/>
      <c r="H22" s="34"/>
      <c r="I22" s="32"/>
      <c r="J22" s="33"/>
      <c r="K22" s="28"/>
    </row>
    <row r="23" spans="1:11">
      <c r="A23" s="17"/>
      <c r="B23" s="29"/>
      <c r="C23" s="16"/>
      <c r="D23" s="16"/>
      <c r="E23" s="16"/>
      <c r="F23" s="28"/>
      <c r="G23" s="31"/>
      <c r="H23" s="32"/>
      <c r="I23" s="32"/>
      <c r="J23" s="33"/>
      <c r="K23" s="28"/>
    </row>
    <row r="24" spans="1:11">
      <c r="A24" s="17"/>
      <c r="B24" s="22" t="s">
        <v>17</v>
      </c>
      <c r="C24" s="16"/>
      <c r="D24" s="23" t="s">
        <v>18</v>
      </c>
      <c r="E24" s="16"/>
      <c r="F24" s="28"/>
      <c r="G24" s="31"/>
      <c r="H24" s="32"/>
      <c r="I24" s="32"/>
      <c r="J24" s="33"/>
      <c r="K24" s="28"/>
    </row>
    <row r="25" spans="1:11">
      <c r="A25" s="17"/>
      <c r="B25" s="22"/>
      <c r="C25" s="16"/>
      <c r="D25" s="23"/>
      <c r="E25" s="16"/>
      <c r="F25" s="28"/>
      <c r="G25" s="31"/>
      <c r="H25" s="32"/>
      <c r="I25" s="32"/>
      <c r="J25" s="33"/>
      <c r="K25" s="28"/>
    </row>
    <row r="26" spans="1:11">
      <c r="A26" s="17"/>
      <c r="B26" s="29"/>
      <c r="C26" s="16"/>
      <c r="D26" s="16"/>
      <c r="E26" s="16"/>
      <c r="F26" s="28"/>
      <c r="G26" s="31" t="s">
        <v>20</v>
      </c>
      <c r="H26" s="34"/>
      <c r="I26" s="32"/>
      <c r="J26" s="33">
        <f>TRUNC(H26*I26,2)</f>
        <v>0</v>
      </c>
      <c r="K26" s="28"/>
    </row>
    <row r="27" spans="1:11">
      <c r="A27" s="17"/>
      <c r="B27" s="29"/>
      <c r="C27" s="16"/>
      <c r="D27" s="16"/>
      <c r="E27" s="16"/>
      <c r="F27" s="28"/>
      <c r="G27" s="31"/>
      <c r="H27" s="34"/>
      <c r="I27" s="32"/>
      <c r="J27" s="33">
        <f>TRUNC(H27*I27,2)</f>
        <v>0</v>
      </c>
      <c r="K27" s="28"/>
    </row>
    <row r="28" spans="1:11">
      <c r="A28" s="17"/>
      <c r="B28" s="29"/>
      <c r="C28" s="16"/>
      <c r="D28" s="16"/>
      <c r="E28" s="16"/>
      <c r="F28" s="28"/>
      <c r="G28" s="35"/>
      <c r="H28" s="36"/>
      <c r="I28" s="36"/>
      <c r="J28" s="37"/>
      <c r="K28" s="28"/>
    </row>
    <row r="29" spans="1:11">
      <c r="A29" s="17"/>
      <c r="B29" s="29"/>
      <c r="C29" s="16"/>
      <c r="D29" s="16"/>
      <c r="E29" s="16"/>
      <c r="F29" s="28"/>
      <c r="G29" s="38"/>
      <c r="H29" s="16"/>
      <c r="I29" s="16"/>
      <c r="J29" s="39"/>
      <c r="K29" s="28"/>
    </row>
    <row r="30" spans="1:11">
      <c r="A30" s="17"/>
      <c r="B30" s="29"/>
      <c r="C30" s="16"/>
      <c r="D30" s="40" t="s">
        <v>21</v>
      </c>
      <c r="E30" s="40"/>
      <c r="F30" s="28"/>
      <c r="G30" s="38"/>
      <c r="H30" s="16"/>
      <c r="I30" s="16"/>
      <c r="J30" s="41">
        <f>SUM(J13:J29)</f>
        <v>488.77</v>
      </c>
      <c r="K30" s="28"/>
    </row>
    <row r="31" spans="1:11">
      <c r="A31" s="17"/>
      <c r="B31" s="29"/>
      <c r="C31" s="16"/>
      <c r="D31" s="40"/>
      <c r="E31" s="40"/>
      <c r="F31" s="28"/>
      <c r="G31" s="38"/>
      <c r="H31" s="16"/>
      <c r="I31" s="16"/>
      <c r="J31" s="16"/>
      <c r="K31" s="28"/>
    </row>
    <row r="32" spans="1:11">
      <c r="A32" s="17"/>
      <c r="B32" s="29"/>
      <c r="C32" s="16"/>
      <c r="D32" s="40" t="s">
        <v>22</v>
      </c>
      <c r="E32" s="40"/>
      <c r="F32" s="28"/>
      <c r="G32" s="38"/>
      <c r="H32" s="42">
        <v>0.15</v>
      </c>
      <c r="I32" s="16"/>
      <c r="J32" s="16">
        <f>J30*H32</f>
        <v>73.3155</v>
      </c>
      <c r="K32" s="28"/>
    </row>
    <row r="33" spans="1:11">
      <c r="A33" s="17"/>
      <c r="B33" s="29"/>
      <c r="C33" s="16"/>
      <c r="D33" s="40"/>
      <c r="E33" s="40"/>
      <c r="F33" s="28"/>
      <c r="G33" s="38"/>
      <c r="H33" s="42"/>
      <c r="I33" s="16"/>
      <c r="J33" s="16"/>
      <c r="K33" s="28"/>
    </row>
    <row r="34" spans="1:11">
      <c r="A34" s="17"/>
      <c r="B34" s="29"/>
      <c r="C34" s="16"/>
      <c r="D34" s="40" t="s">
        <v>23</v>
      </c>
      <c r="E34" s="40"/>
      <c r="F34" s="28"/>
      <c r="G34" s="38"/>
      <c r="H34" s="42">
        <v>0.1</v>
      </c>
      <c r="I34" s="16"/>
      <c r="J34" s="16">
        <f>(J30+J32)*H34</f>
        <v>56.208550000000002</v>
      </c>
      <c r="K34" s="28"/>
    </row>
    <row r="35" spans="1:11">
      <c r="A35" s="17"/>
      <c r="B35" s="29"/>
      <c r="C35" s="16"/>
      <c r="D35" s="40"/>
      <c r="E35" s="40"/>
      <c r="F35" s="28"/>
      <c r="G35" s="38"/>
      <c r="H35" s="42"/>
      <c r="I35" s="16"/>
      <c r="J35" s="16"/>
      <c r="K35" s="28"/>
    </row>
    <row r="36" spans="1:11">
      <c r="A36" s="17"/>
      <c r="B36" s="29"/>
      <c r="C36" s="16"/>
      <c r="D36" s="112"/>
      <c r="E36" s="112"/>
      <c r="F36" s="43"/>
      <c r="G36" s="44"/>
      <c r="H36" s="45"/>
      <c r="I36" s="46"/>
      <c r="J36" s="46"/>
      <c r="K36" s="28"/>
    </row>
    <row r="37" spans="1:11">
      <c r="A37" s="17"/>
      <c r="B37" s="29"/>
      <c r="C37" s="16"/>
      <c r="D37" s="40"/>
      <c r="E37" s="40"/>
      <c r="F37" s="28"/>
      <c r="G37" s="38"/>
      <c r="H37" s="16"/>
      <c r="I37" s="16"/>
      <c r="J37" s="81">
        <f>SUM(J30:J34)</f>
        <v>618.29404999999997</v>
      </c>
      <c r="K37" s="28"/>
    </row>
    <row r="38" spans="1:11">
      <c r="A38" s="17"/>
      <c r="B38" s="29"/>
      <c r="C38" s="16"/>
      <c r="D38" s="113" t="s">
        <v>24</v>
      </c>
      <c r="E38" s="113"/>
      <c r="F38" s="113"/>
      <c r="G38" s="38"/>
      <c r="H38" s="16"/>
      <c r="I38" s="16"/>
      <c r="J38" s="79"/>
      <c r="K38" s="28"/>
    </row>
    <row r="39" spans="1:11">
      <c r="A39" s="49"/>
      <c r="B39" s="80"/>
      <c r="C39" s="81"/>
      <c r="D39" s="87" t="s">
        <v>25</v>
      </c>
      <c r="E39" s="87"/>
      <c r="F39" s="88"/>
      <c r="G39" s="51"/>
      <c r="H39" s="81"/>
      <c r="I39" s="81"/>
      <c r="J39" s="52">
        <v>620</v>
      </c>
      <c r="K39" s="82"/>
    </row>
  </sheetData>
  <mergeCells count="16">
    <mergeCell ref="D39:F39"/>
    <mergeCell ref="A1:B1"/>
    <mergeCell ref="C1:K2"/>
    <mergeCell ref="A2:B2"/>
    <mergeCell ref="A4:A6"/>
    <mergeCell ref="B4:I4"/>
    <mergeCell ref="J4:K4"/>
    <mergeCell ref="B5:I8"/>
    <mergeCell ref="J5:K5"/>
    <mergeCell ref="J6:J7"/>
    <mergeCell ref="A7:A8"/>
    <mergeCell ref="B10:E11"/>
    <mergeCell ref="F11:J11"/>
    <mergeCell ref="D12:F12"/>
    <mergeCell ref="D36:E36"/>
    <mergeCell ref="D38:F38"/>
  </mergeCells>
  <pageMargins left="0.70866141732283472" right="0.70866141732283472" top="0.74803149606299213" bottom="0.74803149606299213" header="0.31496062992125984" footer="0.31496062992125984"/>
  <pageSetup paperSize="9" scale="77" orientation="portrait" horizontalDpi="360" verticalDpi="360" r:id="rId1"/>
</worksheet>
</file>

<file path=xl/worksheets/sheet14.xml><?xml version="1.0" encoding="utf-8"?>
<worksheet xmlns="http://schemas.openxmlformats.org/spreadsheetml/2006/main" xmlns:r="http://schemas.openxmlformats.org/officeDocument/2006/relationships">
  <sheetPr>
    <pageSetUpPr fitToPage="1"/>
  </sheetPr>
  <dimension ref="B2:L40"/>
  <sheetViews>
    <sheetView workbookViewId="0">
      <selection activeCell="N5" sqref="N5"/>
    </sheetView>
  </sheetViews>
  <sheetFormatPr defaultRowHeight="15"/>
  <cols>
    <col min="7" max="7" width="9.7109375" customWidth="1"/>
    <col min="11" max="11" width="17.85546875" customWidth="1"/>
  </cols>
  <sheetData>
    <row r="2" spans="2:12">
      <c r="B2" s="89"/>
      <c r="C2" s="119"/>
      <c r="D2" s="120" t="s">
        <v>0</v>
      </c>
      <c r="E2" s="90"/>
      <c r="F2" s="90"/>
      <c r="G2" s="90"/>
      <c r="H2" s="90"/>
      <c r="I2" s="90"/>
      <c r="J2" s="90"/>
      <c r="K2" s="90"/>
      <c r="L2" s="91"/>
    </row>
    <row r="3" spans="2:12">
      <c r="B3" s="89" t="s">
        <v>94</v>
      </c>
      <c r="C3" s="119"/>
      <c r="D3" s="116"/>
      <c r="E3" s="92"/>
      <c r="F3" s="92"/>
      <c r="G3" s="92"/>
      <c r="H3" s="92"/>
      <c r="I3" s="92"/>
      <c r="J3" s="92"/>
      <c r="K3" s="92"/>
      <c r="L3" s="121"/>
    </row>
    <row r="4" spans="2:12">
      <c r="B4" s="1"/>
      <c r="C4" s="2"/>
      <c r="D4" s="1"/>
      <c r="E4" s="2"/>
      <c r="F4" s="2"/>
      <c r="G4" s="2"/>
      <c r="H4" s="2"/>
      <c r="I4" s="2"/>
      <c r="J4" s="2"/>
      <c r="K4" s="2"/>
      <c r="L4" s="3"/>
    </row>
    <row r="5" spans="2:12">
      <c r="B5" s="93" t="s">
        <v>80</v>
      </c>
      <c r="C5" s="94" t="s">
        <v>1</v>
      </c>
      <c r="D5" s="94"/>
      <c r="E5" s="94"/>
      <c r="F5" s="94"/>
      <c r="G5" s="94"/>
      <c r="H5" s="94"/>
      <c r="I5" s="94"/>
      <c r="J5" s="95"/>
      <c r="K5" s="96" t="s">
        <v>2</v>
      </c>
      <c r="L5" s="97"/>
    </row>
    <row r="6" spans="2:12">
      <c r="B6" s="117"/>
      <c r="C6" s="98" t="s">
        <v>64</v>
      </c>
      <c r="D6" s="98"/>
      <c r="E6" s="98"/>
      <c r="F6" s="98"/>
      <c r="G6" s="98"/>
      <c r="H6" s="98"/>
      <c r="I6" s="98"/>
      <c r="J6" s="98"/>
      <c r="K6" s="114" t="s">
        <v>66</v>
      </c>
      <c r="L6" s="115"/>
    </row>
    <row r="7" spans="2:12">
      <c r="B7" s="117"/>
      <c r="C7" s="92"/>
      <c r="D7" s="92"/>
      <c r="E7" s="92"/>
      <c r="F7" s="92"/>
      <c r="G7" s="92"/>
      <c r="H7" s="92"/>
      <c r="I7" s="92"/>
      <c r="J7" s="92"/>
      <c r="K7" s="99">
        <f>SUM(K40)</f>
        <v>6590</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162" customHeight="1">
      <c r="B12" s="11"/>
      <c r="C12" s="104"/>
      <c r="D12" s="105"/>
      <c r="E12" s="105"/>
      <c r="F12" s="106"/>
      <c r="G12" s="107" t="s">
        <v>63</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4</v>
      </c>
      <c r="J17" s="32">
        <v>27.94</v>
      </c>
      <c r="K17" s="33">
        <f>I17*J17</f>
        <v>111.76</v>
      </c>
      <c r="L17" s="28"/>
    </row>
    <row r="18" spans="2:12">
      <c r="B18" s="17"/>
      <c r="C18" s="29"/>
      <c r="D18" s="16" t="s">
        <v>13</v>
      </c>
      <c r="E18" s="16"/>
      <c r="F18" s="16"/>
      <c r="G18" s="28"/>
      <c r="H18" s="31" t="s">
        <v>11</v>
      </c>
      <c r="I18" s="32">
        <v>4</v>
      </c>
      <c r="J18" s="32">
        <v>25.12</v>
      </c>
      <c r="K18" s="33">
        <f>I18*J18</f>
        <v>100.48</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65</v>
      </c>
      <c r="E22" s="16"/>
      <c r="F22" s="16"/>
      <c r="G22" s="28"/>
      <c r="H22" s="31" t="s">
        <v>16</v>
      </c>
      <c r="I22" s="34">
        <v>1</v>
      </c>
      <c r="J22" s="32">
        <v>5000</v>
      </c>
      <c r="K22" s="33">
        <f>J22</f>
        <v>5000</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c r="F27" s="16"/>
      <c r="G27" s="28"/>
      <c r="H27" s="31" t="s">
        <v>20</v>
      </c>
      <c r="I27" s="34"/>
      <c r="J27" s="32"/>
      <c r="K27" s="33">
        <f>TRUNC(I27*J27,2)</f>
        <v>0</v>
      </c>
      <c r="L27" s="28"/>
    </row>
    <row r="28" spans="2:12">
      <c r="B28" s="17"/>
      <c r="C28" s="29"/>
      <c r="D28" s="16"/>
      <c r="E28" s="16"/>
      <c r="F28" s="16"/>
      <c r="G28" s="28"/>
      <c r="H28" s="31"/>
      <c r="I28" s="34"/>
      <c r="J28" s="32"/>
      <c r="K28" s="33">
        <f>TRUNC(I28*J28,2)</f>
        <v>0</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5212.24</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781.8359999999999</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599.4076</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85">
        <f>SUM(K31:K35)</f>
        <v>6593.4835999999996</v>
      </c>
      <c r="L38" s="28"/>
    </row>
    <row r="39" spans="2:12">
      <c r="B39" s="17"/>
      <c r="C39" s="29"/>
      <c r="D39" s="16"/>
      <c r="E39" s="113" t="s">
        <v>24</v>
      </c>
      <c r="F39" s="113"/>
      <c r="G39" s="113"/>
      <c r="H39" s="38"/>
      <c r="I39" s="16"/>
      <c r="J39" s="16"/>
      <c r="K39" s="83"/>
      <c r="L39" s="28"/>
    </row>
    <row r="40" spans="2:12">
      <c r="B40" s="49"/>
      <c r="C40" s="84"/>
      <c r="D40" s="85"/>
      <c r="E40" s="87" t="s">
        <v>25</v>
      </c>
      <c r="F40" s="87"/>
      <c r="G40" s="88"/>
      <c r="H40" s="51"/>
      <c r="I40" s="85"/>
      <c r="J40" s="85"/>
      <c r="K40" s="52">
        <v>6590</v>
      </c>
      <c r="L40" s="86"/>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3" orientation="portrait" horizontalDpi="360" verticalDpi="360" r:id="rId1"/>
</worksheet>
</file>

<file path=xl/worksheets/sheet2.xml><?xml version="1.0" encoding="utf-8"?>
<worksheet xmlns="http://schemas.openxmlformats.org/spreadsheetml/2006/main" xmlns:r="http://schemas.openxmlformats.org/officeDocument/2006/relationships">
  <sheetPr>
    <pageSetUpPr fitToPage="1"/>
  </sheetPr>
  <dimension ref="B2:L40"/>
  <sheetViews>
    <sheetView workbookViewId="0">
      <selection activeCell="D2" sqref="D2:L4"/>
    </sheetView>
  </sheetViews>
  <sheetFormatPr defaultRowHeight="15"/>
  <sheetData>
    <row r="2" spans="2:12">
      <c r="B2" s="89"/>
      <c r="C2" s="119"/>
      <c r="D2" s="120" t="s">
        <v>0</v>
      </c>
      <c r="E2" s="90"/>
      <c r="F2" s="90"/>
      <c r="G2" s="90"/>
      <c r="H2" s="90"/>
      <c r="I2" s="90"/>
      <c r="J2" s="90"/>
      <c r="K2" s="90"/>
      <c r="L2" s="91"/>
    </row>
    <row r="3" spans="2:12">
      <c r="B3" s="89" t="s">
        <v>82</v>
      </c>
      <c r="C3" s="119"/>
      <c r="D3" s="116"/>
      <c r="E3" s="92"/>
      <c r="F3" s="92"/>
      <c r="G3" s="92"/>
      <c r="H3" s="92"/>
      <c r="I3" s="92"/>
      <c r="J3" s="92"/>
      <c r="K3" s="92"/>
      <c r="L3" s="121"/>
    </row>
    <row r="4" spans="2:12">
      <c r="B4" s="1"/>
      <c r="C4" s="2"/>
      <c r="D4" s="1"/>
      <c r="E4" s="2"/>
      <c r="F4" s="2"/>
      <c r="G4" s="2"/>
      <c r="H4" s="2"/>
      <c r="I4" s="2"/>
      <c r="J4" s="2"/>
      <c r="K4" s="2"/>
      <c r="L4" s="3"/>
    </row>
    <row r="5" spans="2:12">
      <c r="B5" s="93" t="s">
        <v>67</v>
      </c>
      <c r="C5" s="94" t="s">
        <v>1</v>
      </c>
      <c r="D5" s="94"/>
      <c r="E5" s="94"/>
      <c r="F5" s="94"/>
      <c r="G5" s="94"/>
      <c r="H5" s="94"/>
      <c r="I5" s="94"/>
      <c r="J5" s="95"/>
      <c r="K5" s="96" t="s">
        <v>2</v>
      </c>
      <c r="L5" s="97"/>
    </row>
    <row r="6" spans="2:12">
      <c r="B6" s="117"/>
      <c r="C6" s="98" t="s">
        <v>32</v>
      </c>
      <c r="D6" s="98"/>
      <c r="E6" s="98"/>
      <c r="F6" s="98"/>
      <c r="G6" s="98"/>
      <c r="H6" s="98"/>
      <c r="I6" s="98"/>
      <c r="J6" s="98"/>
      <c r="K6" s="114" t="s">
        <v>55</v>
      </c>
      <c r="L6" s="115"/>
    </row>
    <row r="7" spans="2:12">
      <c r="B7" s="117"/>
      <c r="C7" s="92"/>
      <c r="D7" s="92"/>
      <c r="E7" s="92"/>
      <c r="F7" s="92"/>
      <c r="G7" s="92"/>
      <c r="H7" s="92"/>
      <c r="I7" s="92"/>
      <c r="J7" s="92"/>
      <c r="K7" s="99">
        <f>SUM(K40)</f>
        <v>18.3</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8"/>
      <c r="D10" s="9"/>
      <c r="E10" s="9"/>
      <c r="F10" s="9"/>
      <c r="G10" s="9"/>
      <c r="H10" s="9"/>
      <c r="I10" s="9"/>
      <c r="J10" s="9"/>
      <c r="K10" s="9"/>
      <c r="L10" s="10"/>
    </row>
    <row r="11" spans="2:12" ht="22.5">
      <c r="B11" s="11"/>
      <c r="C11" s="101"/>
      <c r="D11" s="102"/>
      <c r="E11" s="102"/>
      <c r="F11" s="103"/>
      <c r="G11" s="12" t="s">
        <v>3</v>
      </c>
      <c r="H11" s="13"/>
      <c r="I11" s="13"/>
      <c r="J11" s="13"/>
      <c r="K11" s="14"/>
      <c r="L11" s="15"/>
    </row>
    <row r="12" spans="2:12" ht="108.75" customHeight="1">
      <c r="B12" s="11"/>
      <c r="C12" s="104"/>
      <c r="D12" s="105"/>
      <c r="E12" s="105"/>
      <c r="F12" s="106"/>
      <c r="G12" s="107" t="s">
        <v>30</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c r="J17" s="32">
        <v>27.94</v>
      </c>
      <c r="K17" s="33">
        <f>I17*J17</f>
        <v>0</v>
      </c>
      <c r="L17" s="28"/>
    </row>
    <row r="18" spans="2:12">
      <c r="B18" s="17"/>
      <c r="C18" s="29"/>
      <c r="D18" s="16" t="s">
        <v>13</v>
      </c>
      <c r="E18" s="16"/>
      <c r="F18" s="16"/>
      <c r="G18" s="28"/>
      <c r="H18" s="31"/>
      <c r="I18" s="32"/>
      <c r="J18" s="32"/>
      <c r="K18" s="33"/>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27</v>
      </c>
      <c r="E22" s="16"/>
      <c r="F22" s="16"/>
      <c r="G22" s="28"/>
      <c r="H22" s="31" t="s">
        <v>16</v>
      </c>
      <c r="I22" s="34">
        <v>1</v>
      </c>
      <c r="J22" s="32">
        <v>8</v>
      </c>
      <c r="K22" s="33">
        <f>J22</f>
        <v>8</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t="s">
        <v>19</v>
      </c>
      <c r="E27" s="16"/>
      <c r="F27" s="16"/>
      <c r="G27" s="28"/>
      <c r="H27" s="31" t="s">
        <v>20</v>
      </c>
      <c r="I27" s="34">
        <v>0.05</v>
      </c>
      <c r="J27" s="32">
        <v>72</v>
      </c>
      <c r="K27" s="33">
        <f>TRUNC(I27*J27,2)</f>
        <v>3.6</v>
      </c>
      <c r="L27" s="28"/>
    </row>
    <row r="28" spans="2:12">
      <c r="B28" s="17"/>
      <c r="C28" s="29"/>
      <c r="D28" s="16" t="s">
        <v>31</v>
      </c>
      <c r="E28" s="16"/>
      <c r="F28" s="16"/>
      <c r="G28" s="28"/>
      <c r="H28" s="31"/>
      <c r="I28" s="34">
        <v>0.05</v>
      </c>
      <c r="J28" s="32">
        <v>58</v>
      </c>
      <c r="K28" s="33">
        <f>TRUNC(I28*J28,2)</f>
        <v>2.9</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14.5</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2.1749999999999998</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1.6675000000000002</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47">
        <f>SUM(K31:K35)</f>
        <v>18.342500000000001</v>
      </c>
      <c r="L38" s="28"/>
    </row>
    <row r="39" spans="2:12">
      <c r="B39" s="17"/>
      <c r="C39" s="29"/>
      <c r="D39" s="16"/>
      <c r="E39" s="113" t="s">
        <v>24</v>
      </c>
      <c r="F39" s="113"/>
      <c r="G39" s="113"/>
      <c r="H39" s="38"/>
      <c r="I39" s="16"/>
      <c r="J39" s="16"/>
      <c r="K39" s="48"/>
      <c r="L39" s="28"/>
    </row>
    <row r="40" spans="2:12">
      <c r="B40" s="49"/>
      <c r="C40" s="50"/>
      <c r="D40" s="47"/>
      <c r="E40" s="87" t="s">
        <v>25</v>
      </c>
      <c r="F40" s="87"/>
      <c r="G40" s="88"/>
      <c r="H40" s="51"/>
      <c r="I40" s="47"/>
      <c r="J40" s="47"/>
      <c r="K40" s="52">
        <v>18.3</v>
      </c>
      <c r="L40" s="53"/>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80" orientation="portrait" horizontalDpi="360" verticalDpi="360" r:id="rId1"/>
</worksheet>
</file>

<file path=xl/worksheets/sheet3.xml><?xml version="1.0" encoding="utf-8"?>
<worksheet xmlns="http://schemas.openxmlformats.org/spreadsheetml/2006/main" xmlns:r="http://schemas.openxmlformats.org/officeDocument/2006/relationships">
  <sheetPr>
    <pageSetUpPr fitToPage="1"/>
  </sheetPr>
  <dimension ref="B2:L40"/>
  <sheetViews>
    <sheetView topLeftCell="A7" workbookViewId="0">
      <selection activeCell="C11" sqref="C11:F12"/>
    </sheetView>
  </sheetViews>
  <sheetFormatPr defaultRowHeight="15"/>
  <cols>
    <col min="7" max="7" width="9.7109375" customWidth="1"/>
  </cols>
  <sheetData>
    <row r="2" spans="2:12">
      <c r="B2" s="89"/>
      <c r="C2" s="119"/>
      <c r="D2" s="120" t="s">
        <v>0</v>
      </c>
      <c r="E2" s="90"/>
      <c r="F2" s="90"/>
      <c r="G2" s="90"/>
      <c r="H2" s="90"/>
      <c r="I2" s="90"/>
      <c r="J2" s="90"/>
      <c r="K2" s="90"/>
      <c r="L2" s="91"/>
    </row>
    <row r="3" spans="2:12">
      <c r="B3" s="89" t="s">
        <v>83</v>
      </c>
      <c r="C3" s="119"/>
      <c r="D3" s="116"/>
      <c r="E3" s="92"/>
      <c r="F3" s="92"/>
      <c r="G3" s="92"/>
      <c r="H3" s="92"/>
      <c r="I3" s="92"/>
      <c r="J3" s="92"/>
      <c r="K3" s="92"/>
      <c r="L3" s="121"/>
    </row>
    <row r="4" spans="2:12">
      <c r="B4" s="1"/>
      <c r="C4" s="2"/>
      <c r="D4" s="1"/>
      <c r="E4" s="2"/>
      <c r="F4" s="2"/>
      <c r="G4" s="2"/>
      <c r="H4" s="2"/>
      <c r="I4" s="2"/>
      <c r="J4" s="2"/>
      <c r="K4" s="2"/>
      <c r="L4" s="3"/>
    </row>
    <row r="5" spans="2:12">
      <c r="B5" s="93" t="s">
        <v>69</v>
      </c>
      <c r="C5" s="94" t="s">
        <v>1</v>
      </c>
      <c r="D5" s="94"/>
      <c r="E5" s="94"/>
      <c r="F5" s="94"/>
      <c r="G5" s="94"/>
      <c r="H5" s="94"/>
      <c r="I5" s="94"/>
      <c r="J5" s="95"/>
      <c r="K5" s="96" t="s">
        <v>2</v>
      </c>
      <c r="L5" s="97"/>
    </row>
    <row r="6" spans="2:12">
      <c r="B6" s="117"/>
      <c r="C6" s="98" t="s">
        <v>37</v>
      </c>
      <c r="D6" s="98"/>
      <c r="E6" s="98"/>
      <c r="F6" s="98"/>
      <c r="G6" s="98"/>
      <c r="H6" s="98"/>
      <c r="I6" s="98"/>
      <c r="J6" s="98"/>
      <c r="K6" s="114" t="s">
        <v>55</v>
      </c>
      <c r="L6" s="115"/>
    </row>
    <row r="7" spans="2:12">
      <c r="B7" s="117"/>
      <c r="C7" s="92"/>
      <c r="D7" s="92"/>
      <c r="E7" s="92"/>
      <c r="F7" s="92"/>
      <c r="G7" s="92"/>
      <c r="H7" s="92"/>
      <c r="I7" s="92"/>
      <c r="J7" s="92"/>
      <c r="K7" s="99">
        <f>SUM(K40)</f>
        <v>23.4</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103.5" customHeight="1">
      <c r="B12" s="11"/>
      <c r="C12" s="104"/>
      <c r="D12" s="105"/>
      <c r="E12" s="105"/>
      <c r="F12" s="106"/>
      <c r="G12" s="107" t="s">
        <v>33</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c r="J17" s="32">
        <v>27.94</v>
      </c>
      <c r="K17" s="33">
        <f>I17*J17</f>
        <v>0</v>
      </c>
      <c r="L17" s="28"/>
    </row>
    <row r="18" spans="2:12">
      <c r="B18" s="17"/>
      <c r="C18" s="29"/>
      <c r="D18" s="16" t="s">
        <v>13</v>
      </c>
      <c r="E18" s="16"/>
      <c r="F18" s="16"/>
      <c r="G18" s="28"/>
      <c r="H18" s="31"/>
      <c r="I18" s="32"/>
      <c r="J18" s="32"/>
      <c r="K18" s="33"/>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27</v>
      </c>
      <c r="E22" s="16"/>
      <c r="F22" s="16"/>
      <c r="G22" s="28"/>
      <c r="H22" s="31" t="s">
        <v>16</v>
      </c>
      <c r="I22" s="34">
        <v>1</v>
      </c>
      <c r="J22" s="32">
        <v>12</v>
      </c>
      <c r="K22" s="33">
        <f>J22</f>
        <v>12</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t="s">
        <v>19</v>
      </c>
      <c r="E27" s="16"/>
      <c r="F27" s="16"/>
      <c r="G27" s="28"/>
      <c r="H27" s="31" t="s">
        <v>20</v>
      </c>
      <c r="I27" s="34">
        <v>0.05</v>
      </c>
      <c r="J27" s="32">
        <v>72</v>
      </c>
      <c r="K27" s="33">
        <f>TRUNC(I27*J27,2)</f>
        <v>3.6</v>
      </c>
      <c r="L27" s="28"/>
    </row>
    <row r="28" spans="2:12">
      <c r="B28" s="17"/>
      <c r="C28" s="29"/>
      <c r="D28" s="16" t="s">
        <v>31</v>
      </c>
      <c r="E28" s="16"/>
      <c r="F28" s="16"/>
      <c r="G28" s="28"/>
      <c r="H28" s="31"/>
      <c r="I28" s="34">
        <v>0.05</v>
      </c>
      <c r="J28" s="32">
        <v>58</v>
      </c>
      <c r="K28" s="33">
        <f>TRUNC(I28*J28,2)</f>
        <v>2.9</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18.5</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2.7749999999999999</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2.1274999999999999</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47">
        <f>SUM(K31:K35)</f>
        <v>23.4025</v>
      </c>
      <c r="L38" s="28"/>
    </row>
    <row r="39" spans="2:12">
      <c r="B39" s="17"/>
      <c r="C39" s="29"/>
      <c r="D39" s="16"/>
      <c r="E39" s="113" t="s">
        <v>24</v>
      </c>
      <c r="F39" s="113"/>
      <c r="G39" s="113"/>
      <c r="H39" s="38"/>
      <c r="I39" s="16"/>
      <c r="J39" s="16"/>
      <c r="K39" s="48"/>
      <c r="L39" s="28"/>
    </row>
    <row r="40" spans="2:12">
      <c r="B40" s="49"/>
      <c r="C40" s="50"/>
      <c r="D40" s="47"/>
      <c r="E40" s="87" t="s">
        <v>25</v>
      </c>
      <c r="F40" s="87"/>
      <c r="G40" s="88"/>
      <c r="H40" s="51"/>
      <c r="I40" s="47"/>
      <c r="J40" s="47"/>
      <c r="K40" s="52">
        <v>23.4</v>
      </c>
      <c r="L40" s="53"/>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9" orientation="portrait" horizontalDpi="360" verticalDpi="360" r:id="rId1"/>
</worksheet>
</file>

<file path=xl/worksheets/sheet4.xml><?xml version="1.0" encoding="utf-8"?>
<worksheet xmlns="http://schemas.openxmlformats.org/spreadsheetml/2006/main" xmlns:r="http://schemas.openxmlformats.org/officeDocument/2006/relationships">
  <sheetPr>
    <pageSetUpPr fitToPage="1"/>
  </sheetPr>
  <dimension ref="B2:L40"/>
  <sheetViews>
    <sheetView workbookViewId="0">
      <selection activeCell="L12" sqref="L12"/>
    </sheetView>
  </sheetViews>
  <sheetFormatPr defaultRowHeight="15"/>
  <cols>
    <col min="7" max="7" width="11" customWidth="1"/>
  </cols>
  <sheetData>
    <row r="2" spans="2:12">
      <c r="B2" s="89"/>
      <c r="C2" s="119"/>
      <c r="D2" s="120" t="s">
        <v>0</v>
      </c>
      <c r="E2" s="90"/>
      <c r="F2" s="90"/>
      <c r="G2" s="90"/>
      <c r="H2" s="90"/>
      <c r="I2" s="90"/>
      <c r="J2" s="90"/>
      <c r="K2" s="90"/>
      <c r="L2" s="91"/>
    </row>
    <row r="3" spans="2:12">
      <c r="B3" s="89" t="s">
        <v>84</v>
      </c>
      <c r="C3" s="119"/>
      <c r="D3" s="116"/>
      <c r="E3" s="92"/>
      <c r="F3" s="92"/>
      <c r="G3" s="92"/>
      <c r="H3" s="92"/>
      <c r="I3" s="92"/>
      <c r="J3" s="92"/>
      <c r="K3" s="92"/>
      <c r="L3" s="121"/>
    </row>
    <row r="4" spans="2:12">
      <c r="B4" s="1"/>
      <c r="C4" s="2"/>
      <c r="D4" s="1"/>
      <c r="E4" s="2"/>
      <c r="F4" s="2"/>
      <c r="G4" s="2"/>
      <c r="H4" s="2"/>
      <c r="I4" s="2"/>
      <c r="J4" s="2"/>
      <c r="K4" s="2"/>
      <c r="L4" s="3"/>
    </row>
    <row r="5" spans="2:12">
      <c r="B5" s="93" t="s">
        <v>70</v>
      </c>
      <c r="C5" s="94" t="s">
        <v>1</v>
      </c>
      <c r="D5" s="94"/>
      <c r="E5" s="94"/>
      <c r="F5" s="94"/>
      <c r="G5" s="94"/>
      <c r="H5" s="94"/>
      <c r="I5" s="94"/>
      <c r="J5" s="95"/>
      <c r="K5" s="96" t="s">
        <v>2</v>
      </c>
      <c r="L5" s="97"/>
    </row>
    <row r="6" spans="2:12">
      <c r="B6" s="117"/>
      <c r="C6" s="98" t="s">
        <v>34</v>
      </c>
      <c r="D6" s="98"/>
      <c r="E6" s="98"/>
      <c r="F6" s="98"/>
      <c r="G6" s="98"/>
      <c r="H6" s="98"/>
      <c r="I6" s="98"/>
      <c r="J6" s="98"/>
      <c r="K6" s="114" t="s">
        <v>55</v>
      </c>
      <c r="L6" s="115"/>
    </row>
    <row r="7" spans="2:12">
      <c r="B7" s="117"/>
      <c r="C7" s="92"/>
      <c r="D7" s="92"/>
      <c r="E7" s="92"/>
      <c r="F7" s="92"/>
      <c r="G7" s="92"/>
      <c r="H7" s="92"/>
      <c r="I7" s="92"/>
      <c r="J7" s="92"/>
      <c r="K7" s="99">
        <f>SUM(K40)</f>
        <v>18.72</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86.25" customHeight="1">
      <c r="B12" s="11"/>
      <c r="C12" s="104"/>
      <c r="D12" s="105"/>
      <c r="E12" s="105"/>
      <c r="F12" s="106"/>
      <c r="G12" s="107" t="s">
        <v>35</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c r="J17" s="32">
        <v>27.94</v>
      </c>
      <c r="K17" s="33">
        <f>I17*J17</f>
        <v>0</v>
      </c>
      <c r="L17" s="28"/>
    </row>
    <row r="18" spans="2:12">
      <c r="B18" s="17"/>
      <c r="C18" s="29"/>
      <c r="D18" s="16" t="s">
        <v>13</v>
      </c>
      <c r="E18" s="16"/>
      <c r="F18" s="16"/>
      <c r="G18" s="28"/>
      <c r="H18" s="31"/>
      <c r="I18" s="32"/>
      <c r="J18" s="32"/>
      <c r="K18" s="33"/>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27</v>
      </c>
      <c r="E22" s="16"/>
      <c r="F22" s="16"/>
      <c r="G22" s="28"/>
      <c r="H22" s="31" t="s">
        <v>16</v>
      </c>
      <c r="I22" s="34">
        <v>1</v>
      </c>
      <c r="J22" s="32">
        <v>7.5</v>
      </c>
      <c r="K22" s="33">
        <f>J22</f>
        <v>7.5</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t="s">
        <v>19</v>
      </c>
      <c r="E27" s="16"/>
      <c r="F27" s="16"/>
      <c r="G27" s="28"/>
      <c r="H27" s="31" t="s">
        <v>20</v>
      </c>
      <c r="I27" s="34">
        <v>0.05</v>
      </c>
      <c r="J27" s="32">
        <v>72</v>
      </c>
      <c r="K27" s="33">
        <f>TRUNC(I27*J27,2)</f>
        <v>3.6</v>
      </c>
      <c r="L27" s="28"/>
    </row>
    <row r="28" spans="2:12">
      <c r="B28" s="17"/>
      <c r="C28" s="29"/>
      <c r="D28" s="16" t="s">
        <v>36</v>
      </c>
      <c r="E28" s="16"/>
      <c r="F28" s="16"/>
      <c r="G28" s="28"/>
      <c r="H28" s="31"/>
      <c r="I28" s="34">
        <v>0.05</v>
      </c>
      <c r="J28" s="32">
        <v>74</v>
      </c>
      <c r="K28" s="33">
        <f>TRUNC(I28*J28,2)</f>
        <v>3.7</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14.8</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2.2200000000000002</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1.702</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56">
        <f>SUM(K31:K35)</f>
        <v>18.722000000000001</v>
      </c>
      <c r="L38" s="28"/>
    </row>
    <row r="39" spans="2:12">
      <c r="B39" s="17"/>
      <c r="C39" s="29"/>
      <c r="D39" s="16"/>
      <c r="E39" s="113" t="s">
        <v>24</v>
      </c>
      <c r="F39" s="113"/>
      <c r="G39" s="113"/>
      <c r="H39" s="38"/>
      <c r="I39" s="16"/>
      <c r="J39" s="16"/>
      <c r="K39" s="54"/>
      <c r="L39" s="28"/>
    </row>
    <row r="40" spans="2:12">
      <c r="B40" s="49"/>
      <c r="C40" s="55"/>
      <c r="D40" s="56"/>
      <c r="E40" s="87" t="s">
        <v>25</v>
      </c>
      <c r="F40" s="87"/>
      <c r="G40" s="88"/>
      <c r="H40" s="51"/>
      <c r="I40" s="56"/>
      <c r="J40" s="56"/>
      <c r="K40" s="52">
        <v>18.72</v>
      </c>
      <c r="L40" s="57"/>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8" orientation="portrait" horizontalDpi="360" verticalDpi="360" r:id="rId1"/>
</worksheet>
</file>

<file path=xl/worksheets/sheet5.xml><?xml version="1.0" encoding="utf-8"?>
<worksheet xmlns="http://schemas.openxmlformats.org/spreadsheetml/2006/main" xmlns:r="http://schemas.openxmlformats.org/officeDocument/2006/relationships">
  <sheetPr>
    <pageSetUpPr fitToPage="1"/>
  </sheetPr>
  <dimension ref="B2:L40"/>
  <sheetViews>
    <sheetView workbookViewId="0">
      <selection activeCell="C10" sqref="C10:L10"/>
    </sheetView>
  </sheetViews>
  <sheetFormatPr defaultRowHeight="15"/>
  <cols>
    <col min="7" max="7" width="10.140625" customWidth="1"/>
  </cols>
  <sheetData>
    <row r="2" spans="2:12">
      <c r="B2" s="89"/>
      <c r="C2" s="119"/>
      <c r="D2" s="120" t="s">
        <v>0</v>
      </c>
      <c r="E2" s="90"/>
      <c r="F2" s="90"/>
      <c r="G2" s="90"/>
      <c r="H2" s="90"/>
      <c r="I2" s="90"/>
      <c r="J2" s="90"/>
      <c r="K2" s="90"/>
      <c r="L2" s="91"/>
    </row>
    <row r="3" spans="2:12">
      <c r="B3" s="89" t="s">
        <v>85</v>
      </c>
      <c r="C3" s="119"/>
      <c r="D3" s="116"/>
      <c r="E3" s="92"/>
      <c r="F3" s="92"/>
      <c r="G3" s="92"/>
      <c r="H3" s="92"/>
      <c r="I3" s="92"/>
      <c r="J3" s="92"/>
      <c r="K3" s="92"/>
      <c r="L3" s="121"/>
    </row>
    <row r="4" spans="2:12">
      <c r="B4" s="1"/>
      <c r="C4" s="2"/>
      <c r="D4" s="1"/>
      <c r="E4" s="2"/>
      <c r="F4" s="2"/>
      <c r="G4" s="2"/>
      <c r="H4" s="2"/>
      <c r="I4" s="2"/>
      <c r="J4" s="2"/>
      <c r="K4" s="2"/>
      <c r="L4" s="3"/>
    </row>
    <row r="5" spans="2:12">
      <c r="B5" s="93" t="s">
        <v>71</v>
      </c>
      <c r="C5" s="94" t="s">
        <v>1</v>
      </c>
      <c r="D5" s="94"/>
      <c r="E5" s="94"/>
      <c r="F5" s="94"/>
      <c r="G5" s="94"/>
      <c r="H5" s="94"/>
      <c r="I5" s="94"/>
      <c r="J5" s="95"/>
      <c r="K5" s="96" t="s">
        <v>2</v>
      </c>
      <c r="L5" s="97"/>
    </row>
    <row r="6" spans="2:12">
      <c r="B6" s="117"/>
      <c r="C6" s="98" t="s">
        <v>39</v>
      </c>
      <c r="D6" s="98"/>
      <c r="E6" s="98"/>
      <c r="F6" s="98"/>
      <c r="G6" s="98"/>
      <c r="H6" s="98"/>
      <c r="I6" s="98"/>
      <c r="J6" s="98"/>
      <c r="K6" s="114" t="s">
        <v>55</v>
      </c>
      <c r="L6" s="115"/>
    </row>
    <row r="7" spans="2:12">
      <c r="B7" s="117"/>
      <c r="C7" s="92"/>
      <c r="D7" s="92"/>
      <c r="E7" s="92"/>
      <c r="F7" s="92"/>
      <c r="G7" s="92"/>
      <c r="H7" s="92"/>
      <c r="I7" s="92"/>
      <c r="J7" s="92"/>
      <c r="K7" s="99">
        <f>SUM(K40)</f>
        <v>24.4</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123.75" customHeight="1">
      <c r="B12" s="11"/>
      <c r="C12" s="104"/>
      <c r="D12" s="105"/>
      <c r="E12" s="105"/>
      <c r="F12" s="106"/>
      <c r="G12" s="107" t="s">
        <v>38</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c r="J17" s="32">
        <v>27.94</v>
      </c>
      <c r="K17" s="33">
        <f>I17*J17</f>
        <v>0</v>
      </c>
      <c r="L17" s="28"/>
    </row>
    <row r="18" spans="2:12">
      <c r="B18" s="17"/>
      <c r="C18" s="29"/>
      <c r="D18" s="16" t="s">
        <v>13</v>
      </c>
      <c r="E18" s="16"/>
      <c r="F18" s="16"/>
      <c r="G18" s="28"/>
      <c r="H18" s="31"/>
      <c r="I18" s="32"/>
      <c r="J18" s="32"/>
      <c r="K18" s="33"/>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27</v>
      </c>
      <c r="E22" s="16"/>
      <c r="F22" s="16"/>
      <c r="G22" s="28"/>
      <c r="H22" s="31" t="s">
        <v>16</v>
      </c>
      <c r="I22" s="34">
        <v>1</v>
      </c>
      <c r="J22" s="32">
        <v>12</v>
      </c>
      <c r="K22" s="33">
        <f>J22</f>
        <v>12</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t="s">
        <v>19</v>
      </c>
      <c r="E27" s="16"/>
      <c r="F27" s="16"/>
      <c r="G27" s="28"/>
      <c r="H27" s="31" t="s">
        <v>20</v>
      </c>
      <c r="I27" s="34">
        <v>0.05</v>
      </c>
      <c r="J27" s="32">
        <v>72</v>
      </c>
      <c r="K27" s="33">
        <f>TRUNC(I27*J27,2)</f>
        <v>3.6</v>
      </c>
      <c r="L27" s="28"/>
    </row>
    <row r="28" spans="2:12">
      <c r="B28" s="17"/>
      <c r="C28" s="29"/>
      <c r="D28" s="16" t="s">
        <v>36</v>
      </c>
      <c r="E28" s="16"/>
      <c r="F28" s="16"/>
      <c r="G28" s="28"/>
      <c r="H28" s="31"/>
      <c r="I28" s="34">
        <v>0.05</v>
      </c>
      <c r="J28" s="32">
        <v>74</v>
      </c>
      <c r="K28" s="33">
        <f>TRUNC(I28*J28,2)</f>
        <v>3.7</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19.3</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2.895</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2.2195</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56">
        <f>SUM(K31:K35)</f>
        <v>24.4145</v>
      </c>
      <c r="L38" s="28"/>
    </row>
    <row r="39" spans="2:12">
      <c r="B39" s="17"/>
      <c r="C39" s="29"/>
      <c r="D39" s="16"/>
      <c r="E39" s="113" t="s">
        <v>24</v>
      </c>
      <c r="F39" s="113"/>
      <c r="G39" s="113"/>
      <c r="H39" s="38"/>
      <c r="I39" s="16"/>
      <c r="J39" s="16"/>
      <c r="K39" s="54"/>
      <c r="L39" s="28"/>
    </row>
    <row r="40" spans="2:12">
      <c r="B40" s="49"/>
      <c r="C40" s="55"/>
      <c r="D40" s="56"/>
      <c r="E40" s="87" t="s">
        <v>25</v>
      </c>
      <c r="F40" s="87"/>
      <c r="G40" s="88"/>
      <c r="H40" s="51"/>
      <c r="I40" s="56"/>
      <c r="J40" s="56"/>
      <c r="K40" s="52">
        <v>24.4</v>
      </c>
      <c r="L40" s="57"/>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9" orientation="portrait" horizontalDpi="360" verticalDpi="360" r:id="rId1"/>
</worksheet>
</file>

<file path=xl/worksheets/sheet6.xml><?xml version="1.0" encoding="utf-8"?>
<worksheet xmlns="http://schemas.openxmlformats.org/spreadsheetml/2006/main" xmlns:r="http://schemas.openxmlformats.org/officeDocument/2006/relationships">
  <sheetPr>
    <pageSetUpPr fitToPage="1"/>
  </sheetPr>
  <dimension ref="B2:L40"/>
  <sheetViews>
    <sheetView workbookViewId="0">
      <selection activeCell="C10" sqref="C10:L10"/>
    </sheetView>
  </sheetViews>
  <sheetFormatPr defaultRowHeight="15"/>
  <cols>
    <col min="6" max="6" width="2.7109375" customWidth="1"/>
    <col min="7" max="7" width="10.7109375" customWidth="1"/>
  </cols>
  <sheetData>
    <row r="2" spans="2:12">
      <c r="B2" s="89"/>
      <c r="C2" s="119"/>
      <c r="D2" s="120" t="s">
        <v>0</v>
      </c>
      <c r="E2" s="90"/>
      <c r="F2" s="90"/>
      <c r="G2" s="90"/>
      <c r="H2" s="90"/>
      <c r="I2" s="90"/>
      <c r="J2" s="90"/>
      <c r="K2" s="90"/>
      <c r="L2" s="91"/>
    </row>
    <row r="3" spans="2:12">
      <c r="B3" s="89" t="s">
        <v>86</v>
      </c>
      <c r="C3" s="119"/>
      <c r="D3" s="116"/>
      <c r="E3" s="92"/>
      <c r="F3" s="92"/>
      <c r="G3" s="92"/>
      <c r="H3" s="92"/>
      <c r="I3" s="92"/>
      <c r="J3" s="92"/>
      <c r="K3" s="92"/>
      <c r="L3" s="121"/>
    </row>
    <row r="4" spans="2:12">
      <c r="B4" s="1"/>
      <c r="C4" s="2"/>
      <c r="D4" s="1"/>
      <c r="E4" s="2"/>
      <c r="F4" s="2"/>
      <c r="G4" s="2"/>
      <c r="H4" s="2"/>
      <c r="I4" s="2"/>
      <c r="J4" s="2"/>
      <c r="K4" s="2"/>
      <c r="L4" s="3"/>
    </row>
    <row r="5" spans="2:12">
      <c r="B5" s="93" t="s">
        <v>72</v>
      </c>
      <c r="C5" s="94" t="s">
        <v>1</v>
      </c>
      <c r="D5" s="94"/>
      <c r="E5" s="94"/>
      <c r="F5" s="94"/>
      <c r="G5" s="94"/>
      <c r="H5" s="94"/>
      <c r="I5" s="94"/>
      <c r="J5" s="95"/>
      <c r="K5" s="96" t="s">
        <v>2</v>
      </c>
      <c r="L5" s="97"/>
    </row>
    <row r="6" spans="2:12">
      <c r="B6" s="117"/>
      <c r="C6" s="98" t="s">
        <v>40</v>
      </c>
      <c r="D6" s="98"/>
      <c r="E6" s="98"/>
      <c r="F6" s="98"/>
      <c r="G6" s="98"/>
      <c r="H6" s="98"/>
      <c r="I6" s="98"/>
      <c r="J6" s="98"/>
      <c r="K6" s="114" t="s">
        <v>54</v>
      </c>
      <c r="L6" s="115"/>
    </row>
    <row r="7" spans="2:12">
      <c r="B7" s="117"/>
      <c r="C7" s="92"/>
      <c r="D7" s="92"/>
      <c r="E7" s="92"/>
      <c r="F7" s="92"/>
      <c r="G7" s="92"/>
      <c r="H7" s="92"/>
      <c r="I7" s="92"/>
      <c r="J7" s="92"/>
      <c r="K7" s="99">
        <f>SUM(K40)</f>
        <v>82.3</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281.25" customHeight="1">
      <c r="B12" s="11"/>
      <c r="C12" s="104"/>
      <c r="D12" s="105"/>
      <c r="E12" s="105"/>
      <c r="F12" s="106"/>
      <c r="G12" s="107" t="s">
        <v>43</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1</v>
      </c>
      <c r="J17" s="32">
        <v>27.94</v>
      </c>
      <c r="K17" s="33">
        <f>I17*J17</f>
        <v>27.94</v>
      </c>
      <c r="L17" s="28"/>
    </row>
    <row r="18" spans="2:12">
      <c r="B18" s="17"/>
      <c r="C18" s="29"/>
      <c r="D18" s="16" t="s">
        <v>13</v>
      </c>
      <c r="E18" s="16"/>
      <c r="F18" s="16"/>
      <c r="G18" s="28"/>
      <c r="H18" s="31" t="s">
        <v>11</v>
      </c>
      <c r="I18" s="32">
        <v>1</v>
      </c>
      <c r="J18" s="32">
        <v>25.12</v>
      </c>
      <c r="K18" s="33">
        <f>I18*J18</f>
        <v>25.12</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41</v>
      </c>
      <c r="E22" s="16"/>
      <c r="F22" s="16"/>
      <c r="G22" s="28"/>
      <c r="H22" s="31" t="s">
        <v>42</v>
      </c>
      <c r="I22" s="34">
        <v>1</v>
      </c>
      <c r="J22" s="32">
        <v>12</v>
      </c>
      <c r="K22" s="33">
        <f>J22</f>
        <v>12</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c r="F27" s="16"/>
      <c r="G27" s="28"/>
      <c r="H27" s="31" t="s">
        <v>20</v>
      </c>
      <c r="I27" s="34"/>
      <c r="J27" s="32"/>
      <c r="K27" s="33">
        <f>TRUNC(I27*J27,2)</f>
        <v>0</v>
      </c>
      <c r="L27" s="28"/>
    </row>
    <row r="28" spans="2:12">
      <c r="B28" s="17"/>
      <c r="C28" s="29"/>
      <c r="D28" s="16"/>
      <c r="E28" s="16"/>
      <c r="F28" s="16"/>
      <c r="G28" s="28"/>
      <c r="H28" s="31"/>
      <c r="I28" s="34"/>
      <c r="J28" s="32"/>
      <c r="K28" s="33">
        <f>TRUNC(I28*J28,2)</f>
        <v>0</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65.06</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9.7590000000000003</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7.4819000000000004</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56">
        <f>SUM(K31:K35)</f>
        <v>82.300899999999999</v>
      </c>
      <c r="L38" s="28"/>
    </row>
    <row r="39" spans="2:12">
      <c r="B39" s="17"/>
      <c r="C39" s="29"/>
      <c r="D39" s="16"/>
      <c r="E39" s="113" t="s">
        <v>24</v>
      </c>
      <c r="F39" s="113"/>
      <c r="G39" s="113"/>
      <c r="H39" s="38"/>
      <c r="I39" s="16"/>
      <c r="J39" s="16"/>
      <c r="K39" s="54"/>
      <c r="L39" s="28"/>
    </row>
    <row r="40" spans="2:12">
      <c r="B40" s="49"/>
      <c r="C40" s="55"/>
      <c r="D40" s="56"/>
      <c r="E40" s="87" t="s">
        <v>25</v>
      </c>
      <c r="F40" s="87"/>
      <c r="G40" s="88"/>
      <c r="H40" s="51"/>
      <c r="I40" s="56"/>
      <c r="J40" s="56"/>
      <c r="K40" s="52">
        <v>82.3</v>
      </c>
      <c r="L40" s="57"/>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83" orientation="portrait" horizontalDpi="360" verticalDpi="360" r:id="rId1"/>
</worksheet>
</file>

<file path=xl/worksheets/sheet7.xml><?xml version="1.0" encoding="utf-8"?>
<worksheet xmlns="http://schemas.openxmlformats.org/spreadsheetml/2006/main" xmlns:r="http://schemas.openxmlformats.org/officeDocument/2006/relationships">
  <sheetPr>
    <pageSetUpPr fitToPage="1"/>
  </sheetPr>
  <dimension ref="B2:L40"/>
  <sheetViews>
    <sheetView workbookViewId="0">
      <selection activeCell="C11" sqref="C11:F12"/>
    </sheetView>
  </sheetViews>
  <sheetFormatPr defaultRowHeight="15"/>
  <cols>
    <col min="6" max="6" width="6.5703125" customWidth="1"/>
    <col min="7" max="7" width="9.85546875" customWidth="1"/>
  </cols>
  <sheetData>
    <row r="2" spans="2:12">
      <c r="B2" s="89"/>
      <c r="C2" s="119"/>
      <c r="D2" s="120" t="s">
        <v>0</v>
      </c>
      <c r="E2" s="90"/>
      <c r="F2" s="90"/>
      <c r="G2" s="90"/>
      <c r="H2" s="90"/>
      <c r="I2" s="90"/>
      <c r="J2" s="90"/>
      <c r="K2" s="90"/>
      <c r="L2" s="91"/>
    </row>
    <row r="3" spans="2:12">
      <c r="B3" s="89" t="s">
        <v>87</v>
      </c>
      <c r="C3" s="119"/>
      <c r="D3" s="116"/>
      <c r="E3" s="92"/>
      <c r="F3" s="92"/>
      <c r="G3" s="92"/>
      <c r="H3" s="92"/>
      <c r="I3" s="92"/>
      <c r="J3" s="92"/>
      <c r="K3" s="92"/>
      <c r="L3" s="121"/>
    </row>
    <row r="4" spans="2:12">
      <c r="B4" s="1"/>
      <c r="C4" s="2"/>
      <c r="D4" s="1"/>
      <c r="E4" s="2"/>
      <c r="F4" s="2"/>
      <c r="G4" s="2"/>
      <c r="H4" s="2"/>
      <c r="I4" s="2"/>
      <c r="J4" s="2"/>
      <c r="K4" s="2"/>
      <c r="L4" s="3"/>
    </row>
    <row r="5" spans="2:12">
      <c r="B5" s="93" t="s">
        <v>73</v>
      </c>
      <c r="C5" s="94" t="s">
        <v>1</v>
      </c>
      <c r="D5" s="94"/>
      <c r="E5" s="94"/>
      <c r="F5" s="94"/>
      <c r="G5" s="94"/>
      <c r="H5" s="94"/>
      <c r="I5" s="94"/>
      <c r="J5" s="95"/>
      <c r="K5" s="96" t="s">
        <v>2</v>
      </c>
      <c r="L5" s="97"/>
    </row>
    <row r="6" spans="2:12">
      <c r="B6" s="117"/>
      <c r="C6" s="98" t="s">
        <v>45</v>
      </c>
      <c r="D6" s="98"/>
      <c r="E6" s="98"/>
      <c r="F6" s="98"/>
      <c r="G6" s="98"/>
      <c r="H6" s="98"/>
      <c r="I6" s="98"/>
      <c r="J6" s="98"/>
      <c r="K6" s="114" t="s">
        <v>54</v>
      </c>
      <c r="L6" s="115"/>
    </row>
    <row r="7" spans="2:12">
      <c r="B7" s="117"/>
      <c r="C7" s="92"/>
      <c r="D7" s="92"/>
      <c r="E7" s="92"/>
      <c r="F7" s="92"/>
      <c r="G7" s="92"/>
      <c r="H7" s="92"/>
      <c r="I7" s="92"/>
      <c r="J7" s="92"/>
      <c r="K7" s="99">
        <f>SUM(K40)</f>
        <v>60.5</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268.5" customHeight="1">
      <c r="B12" s="11"/>
      <c r="C12" s="104"/>
      <c r="D12" s="105"/>
      <c r="E12" s="105"/>
      <c r="F12" s="106"/>
      <c r="G12" s="107" t="s">
        <v>44</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0.75</v>
      </c>
      <c r="J17" s="32">
        <v>27.94</v>
      </c>
      <c r="K17" s="33">
        <f>I17*J17</f>
        <v>20.955000000000002</v>
      </c>
      <c r="L17" s="28"/>
    </row>
    <row r="18" spans="2:12">
      <c r="B18" s="17"/>
      <c r="C18" s="29"/>
      <c r="D18" s="16" t="s">
        <v>13</v>
      </c>
      <c r="E18" s="16"/>
      <c r="F18" s="16"/>
      <c r="G18" s="28"/>
      <c r="H18" s="31" t="s">
        <v>11</v>
      </c>
      <c r="I18" s="32">
        <v>0.75</v>
      </c>
      <c r="J18" s="32">
        <v>25.12</v>
      </c>
      <c r="K18" s="33">
        <f>I18*J18</f>
        <v>18.84</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41</v>
      </c>
      <c r="E22" s="16"/>
      <c r="F22" s="16"/>
      <c r="G22" s="28"/>
      <c r="H22" s="31" t="s">
        <v>42</v>
      </c>
      <c r="I22" s="34">
        <v>1</v>
      </c>
      <c r="J22" s="32">
        <v>8</v>
      </c>
      <c r="K22" s="33">
        <f>J22</f>
        <v>8</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c r="F27" s="16"/>
      <c r="G27" s="28"/>
      <c r="H27" s="31" t="s">
        <v>20</v>
      </c>
      <c r="I27" s="34"/>
      <c r="J27" s="32"/>
      <c r="K27" s="33">
        <f>TRUNC(I27*J27,2)</f>
        <v>0</v>
      </c>
      <c r="L27" s="28"/>
    </row>
    <row r="28" spans="2:12">
      <c r="B28" s="17"/>
      <c r="C28" s="29"/>
      <c r="D28" s="16"/>
      <c r="E28" s="16"/>
      <c r="F28" s="16"/>
      <c r="G28" s="28"/>
      <c r="H28" s="31"/>
      <c r="I28" s="34"/>
      <c r="J28" s="32"/>
      <c r="K28" s="33">
        <f>TRUNC(I28*J28,2)</f>
        <v>0</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47.795000000000002</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7.1692499999999999</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5.4964250000000003</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60">
        <f>SUM(K31:K35)</f>
        <v>60.460675000000002</v>
      </c>
      <c r="L38" s="28"/>
    </row>
    <row r="39" spans="2:12">
      <c r="B39" s="17"/>
      <c r="C39" s="29"/>
      <c r="D39" s="16"/>
      <c r="E39" s="113" t="s">
        <v>24</v>
      </c>
      <c r="F39" s="113"/>
      <c r="G39" s="113"/>
      <c r="H39" s="38"/>
      <c r="I39" s="16"/>
      <c r="J39" s="16"/>
      <c r="K39" s="58"/>
      <c r="L39" s="28"/>
    </row>
    <row r="40" spans="2:12">
      <c r="B40" s="49"/>
      <c r="C40" s="59"/>
      <c r="D40" s="60"/>
      <c r="E40" s="87" t="s">
        <v>25</v>
      </c>
      <c r="F40" s="87"/>
      <c r="G40" s="88"/>
      <c r="H40" s="51"/>
      <c r="I40" s="60"/>
      <c r="J40" s="60"/>
      <c r="K40" s="52">
        <v>60.5</v>
      </c>
      <c r="L40" s="61"/>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81" orientation="portrait" horizontalDpi="360" verticalDpi="360" r:id="rId1"/>
</worksheet>
</file>

<file path=xl/worksheets/sheet8.xml><?xml version="1.0" encoding="utf-8"?>
<worksheet xmlns="http://schemas.openxmlformats.org/spreadsheetml/2006/main" xmlns:r="http://schemas.openxmlformats.org/officeDocument/2006/relationships">
  <sheetPr>
    <pageSetUpPr fitToPage="1"/>
  </sheetPr>
  <dimension ref="B2:N40"/>
  <sheetViews>
    <sheetView zoomScaleNormal="100" workbookViewId="0">
      <selection activeCell="C10" sqref="C10:L10"/>
    </sheetView>
  </sheetViews>
  <sheetFormatPr defaultRowHeight="15"/>
  <cols>
    <col min="7" max="7" width="10" customWidth="1"/>
  </cols>
  <sheetData>
    <row r="2" spans="2:14">
      <c r="B2" s="89"/>
      <c r="C2" s="119"/>
      <c r="D2" s="120" t="s">
        <v>0</v>
      </c>
      <c r="E2" s="90"/>
      <c r="F2" s="90"/>
      <c r="G2" s="90"/>
      <c r="H2" s="90"/>
      <c r="I2" s="90"/>
      <c r="J2" s="90"/>
      <c r="K2" s="90"/>
      <c r="L2" s="91"/>
    </row>
    <row r="3" spans="2:14">
      <c r="B3" s="89" t="s">
        <v>88</v>
      </c>
      <c r="C3" s="119"/>
      <c r="D3" s="116"/>
      <c r="E3" s="92"/>
      <c r="F3" s="92"/>
      <c r="G3" s="92"/>
      <c r="H3" s="92"/>
      <c r="I3" s="92"/>
      <c r="J3" s="92"/>
      <c r="K3" s="92"/>
      <c r="L3" s="121"/>
    </row>
    <row r="4" spans="2:14">
      <c r="B4" s="1"/>
      <c r="C4" s="2"/>
      <c r="D4" s="1"/>
      <c r="E4" s="2"/>
      <c r="F4" s="2"/>
      <c r="G4" s="2"/>
      <c r="H4" s="2"/>
      <c r="I4" s="2"/>
      <c r="J4" s="2"/>
      <c r="K4" s="2"/>
      <c r="L4" s="3"/>
    </row>
    <row r="5" spans="2:14">
      <c r="B5" s="93" t="s">
        <v>74</v>
      </c>
      <c r="C5" s="94" t="s">
        <v>1</v>
      </c>
      <c r="D5" s="94"/>
      <c r="E5" s="94"/>
      <c r="F5" s="94"/>
      <c r="G5" s="94"/>
      <c r="H5" s="94"/>
      <c r="I5" s="94"/>
      <c r="J5" s="95"/>
      <c r="K5" s="96" t="s">
        <v>2</v>
      </c>
      <c r="L5" s="97"/>
    </row>
    <row r="6" spans="2:14">
      <c r="B6" s="117"/>
      <c r="C6" s="98" t="s">
        <v>47</v>
      </c>
      <c r="D6" s="98"/>
      <c r="E6" s="98"/>
      <c r="F6" s="98"/>
      <c r="G6" s="98"/>
      <c r="H6" s="98"/>
      <c r="I6" s="98"/>
      <c r="J6" s="98"/>
      <c r="K6" s="114" t="s">
        <v>54</v>
      </c>
      <c r="L6" s="115"/>
    </row>
    <row r="7" spans="2:14">
      <c r="B7" s="117"/>
      <c r="C7" s="92"/>
      <c r="D7" s="92"/>
      <c r="E7" s="92"/>
      <c r="F7" s="92"/>
      <c r="G7" s="92"/>
      <c r="H7" s="92"/>
      <c r="I7" s="92"/>
      <c r="J7" s="92"/>
      <c r="K7" s="99">
        <f>SUM(K40)</f>
        <v>13.65</v>
      </c>
      <c r="L7" s="4"/>
    </row>
    <row r="8" spans="2:14">
      <c r="B8" s="100"/>
      <c r="C8" s="92"/>
      <c r="D8" s="92"/>
      <c r="E8" s="92"/>
      <c r="F8" s="92"/>
      <c r="G8" s="92"/>
      <c r="H8" s="92"/>
      <c r="I8" s="92"/>
      <c r="J8" s="92"/>
      <c r="K8" s="116"/>
      <c r="L8" s="4"/>
    </row>
    <row r="9" spans="2:14">
      <c r="B9" s="118"/>
      <c r="C9" s="92"/>
      <c r="D9" s="92"/>
      <c r="E9" s="92"/>
      <c r="F9" s="92"/>
      <c r="G9" s="92"/>
      <c r="H9" s="92"/>
      <c r="I9" s="92"/>
      <c r="J9" s="92"/>
      <c r="K9" s="5"/>
      <c r="L9" s="6"/>
    </row>
    <row r="10" spans="2:14">
      <c r="B10" s="7"/>
      <c r="C10" s="128"/>
      <c r="D10" s="129"/>
      <c r="E10" s="129"/>
      <c r="F10" s="129"/>
      <c r="G10" s="129"/>
      <c r="H10" s="129"/>
      <c r="I10" s="129"/>
      <c r="J10" s="129"/>
      <c r="K10" s="129"/>
      <c r="L10" s="130"/>
    </row>
    <row r="11" spans="2:14">
      <c r="B11" s="11"/>
      <c r="C11" s="122"/>
      <c r="D11" s="123"/>
      <c r="E11" s="123"/>
      <c r="F11" s="124"/>
      <c r="G11" s="125" t="s">
        <v>3</v>
      </c>
      <c r="H11" s="126"/>
      <c r="I11" s="126"/>
      <c r="J11" s="126"/>
      <c r="K11" s="127"/>
      <c r="L11" s="15"/>
    </row>
    <row r="12" spans="2:14" ht="110.25" customHeight="1">
      <c r="B12" s="11"/>
      <c r="C12" s="104"/>
      <c r="D12" s="105"/>
      <c r="E12" s="105"/>
      <c r="F12" s="106"/>
      <c r="G12" s="107" t="s">
        <v>46</v>
      </c>
      <c r="H12" s="108"/>
      <c r="I12" s="108"/>
      <c r="J12" s="108"/>
      <c r="K12" s="109"/>
      <c r="L12" s="15"/>
      <c r="N12" s="70"/>
    </row>
    <row r="13" spans="2:14" ht="22.5">
      <c r="B13" s="17"/>
      <c r="C13" s="18"/>
      <c r="D13" s="19"/>
      <c r="E13" s="110"/>
      <c r="F13" s="110"/>
      <c r="G13" s="111"/>
      <c r="H13" s="20" t="s">
        <v>4</v>
      </c>
      <c r="I13" s="20" t="s">
        <v>5</v>
      </c>
      <c r="J13" s="20" t="s">
        <v>6</v>
      </c>
      <c r="K13" s="20" t="s">
        <v>7</v>
      </c>
      <c r="L13" s="21"/>
    </row>
    <row r="14" spans="2:14">
      <c r="B14" s="17"/>
      <c r="C14" s="22" t="s">
        <v>8</v>
      </c>
      <c r="D14" s="23"/>
      <c r="E14" s="23" t="s">
        <v>9</v>
      </c>
      <c r="F14" s="16"/>
      <c r="G14" s="24"/>
      <c r="H14" s="25"/>
      <c r="I14" s="26"/>
      <c r="J14" s="26"/>
      <c r="K14" s="27"/>
      <c r="L14" s="28"/>
    </row>
    <row r="15" spans="2:14">
      <c r="B15" s="17"/>
      <c r="C15" s="29"/>
      <c r="D15" s="16"/>
      <c r="E15" s="16"/>
      <c r="F15" s="30"/>
      <c r="G15" s="28"/>
      <c r="H15" s="31"/>
      <c r="I15" s="32"/>
      <c r="J15" s="32"/>
      <c r="K15" s="33"/>
      <c r="L15" s="28"/>
    </row>
    <row r="16" spans="2:14">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0.1</v>
      </c>
      <c r="J17" s="32">
        <v>27.94</v>
      </c>
      <c r="K17" s="33">
        <f>I17*J17</f>
        <v>2.7940000000000005</v>
      </c>
      <c r="L17" s="28"/>
    </row>
    <row r="18" spans="2:12">
      <c r="B18" s="17"/>
      <c r="C18" s="29"/>
      <c r="D18" s="16" t="s">
        <v>13</v>
      </c>
      <c r="E18" s="16"/>
      <c r="F18" s="16"/>
      <c r="G18" s="28"/>
      <c r="H18" s="31" t="s">
        <v>11</v>
      </c>
      <c r="I18" s="32"/>
      <c r="J18" s="32">
        <v>25.12</v>
      </c>
      <c r="K18" s="33">
        <f>I18*J18</f>
        <v>0</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41</v>
      </c>
      <c r="E22" s="16"/>
      <c r="F22" s="16"/>
      <c r="G22" s="28"/>
      <c r="H22" s="31" t="s">
        <v>42</v>
      </c>
      <c r="I22" s="34">
        <v>1</v>
      </c>
      <c r="J22" s="32">
        <v>8</v>
      </c>
      <c r="K22" s="33">
        <f>J22</f>
        <v>8</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c r="F27" s="16"/>
      <c r="G27" s="28"/>
      <c r="H27" s="31" t="s">
        <v>20</v>
      </c>
      <c r="I27" s="34"/>
      <c r="J27" s="32"/>
      <c r="K27" s="33">
        <f>TRUNC(I27*J27,2)</f>
        <v>0</v>
      </c>
      <c r="L27" s="28"/>
    </row>
    <row r="28" spans="2:12">
      <c r="B28" s="17"/>
      <c r="C28" s="29"/>
      <c r="D28" s="16"/>
      <c r="E28" s="16"/>
      <c r="F28" s="16"/>
      <c r="G28" s="28"/>
      <c r="H28" s="31"/>
      <c r="I28" s="34"/>
      <c r="J28" s="32"/>
      <c r="K28" s="33">
        <f>TRUNC(I28*J28,2)</f>
        <v>0</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10.794</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1.6191</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1.2413100000000001</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64">
        <f>SUM(K31:K35)</f>
        <v>13.65441</v>
      </c>
      <c r="L38" s="28"/>
    </row>
    <row r="39" spans="2:12">
      <c r="B39" s="17"/>
      <c r="C39" s="29"/>
      <c r="D39" s="16"/>
      <c r="E39" s="113" t="s">
        <v>24</v>
      </c>
      <c r="F39" s="113"/>
      <c r="G39" s="113"/>
      <c r="H39" s="38"/>
      <c r="I39" s="16"/>
      <c r="J39" s="16"/>
      <c r="K39" s="62"/>
      <c r="L39" s="28"/>
    </row>
    <row r="40" spans="2:12">
      <c r="B40" s="49"/>
      <c r="C40" s="63"/>
      <c r="D40" s="64"/>
      <c r="E40" s="87" t="s">
        <v>25</v>
      </c>
      <c r="F40" s="87"/>
      <c r="G40" s="88"/>
      <c r="H40" s="51"/>
      <c r="I40" s="64"/>
      <c r="J40" s="64"/>
      <c r="K40" s="52">
        <v>13.65</v>
      </c>
      <c r="L40" s="65"/>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79" orientation="portrait" horizontalDpi="360" verticalDpi="360" r:id="rId1"/>
</worksheet>
</file>

<file path=xl/worksheets/sheet9.xml><?xml version="1.0" encoding="utf-8"?>
<worksheet xmlns="http://schemas.openxmlformats.org/spreadsheetml/2006/main" xmlns:r="http://schemas.openxmlformats.org/officeDocument/2006/relationships">
  <sheetPr>
    <pageSetUpPr fitToPage="1"/>
  </sheetPr>
  <dimension ref="B2:L40"/>
  <sheetViews>
    <sheetView topLeftCell="A13" workbookViewId="0">
      <selection activeCell="E40" sqref="E40:G40"/>
    </sheetView>
  </sheetViews>
  <sheetFormatPr defaultRowHeight="15"/>
  <cols>
    <col min="4" max="4" width="8.5703125" customWidth="1"/>
    <col min="5" max="5" width="0.85546875" hidden="1" customWidth="1"/>
    <col min="6" max="6" width="9.140625" hidden="1" customWidth="1"/>
    <col min="7" max="7" width="10.28515625" customWidth="1"/>
    <col min="11" max="11" width="19" customWidth="1"/>
  </cols>
  <sheetData>
    <row r="2" spans="2:12">
      <c r="B2" s="89"/>
      <c r="C2" s="119"/>
      <c r="D2" s="120" t="s">
        <v>0</v>
      </c>
      <c r="E2" s="90"/>
      <c r="F2" s="90"/>
      <c r="G2" s="90"/>
      <c r="H2" s="90"/>
      <c r="I2" s="90"/>
      <c r="J2" s="90"/>
      <c r="K2" s="90"/>
      <c r="L2" s="91"/>
    </row>
    <row r="3" spans="2:12">
      <c r="B3" s="89" t="s">
        <v>89</v>
      </c>
      <c r="C3" s="119"/>
      <c r="D3" s="116"/>
      <c r="E3" s="92"/>
      <c r="F3" s="92"/>
      <c r="G3" s="92"/>
      <c r="H3" s="92"/>
      <c r="I3" s="92"/>
      <c r="J3" s="92"/>
      <c r="K3" s="92"/>
      <c r="L3" s="121"/>
    </row>
    <row r="4" spans="2:12">
      <c r="B4" s="1"/>
      <c r="C4" s="2"/>
      <c r="D4" s="1"/>
      <c r="E4" s="2"/>
      <c r="F4" s="2"/>
      <c r="G4" s="2"/>
      <c r="H4" s="2"/>
      <c r="I4" s="2"/>
      <c r="J4" s="2"/>
      <c r="K4" s="2"/>
      <c r="L4" s="3"/>
    </row>
    <row r="5" spans="2:12">
      <c r="B5" s="93" t="s">
        <v>75</v>
      </c>
      <c r="C5" s="94" t="s">
        <v>1</v>
      </c>
      <c r="D5" s="94"/>
      <c r="E5" s="94"/>
      <c r="F5" s="94"/>
      <c r="G5" s="94"/>
      <c r="H5" s="94"/>
      <c r="I5" s="94"/>
      <c r="J5" s="95"/>
      <c r="K5" s="96" t="s">
        <v>2</v>
      </c>
      <c r="L5" s="97"/>
    </row>
    <row r="6" spans="2:12">
      <c r="B6" s="117"/>
      <c r="C6" s="98" t="s">
        <v>49</v>
      </c>
      <c r="D6" s="98"/>
      <c r="E6" s="98"/>
      <c r="F6" s="98"/>
      <c r="G6" s="98"/>
      <c r="H6" s="98"/>
      <c r="I6" s="98"/>
      <c r="J6" s="98"/>
      <c r="K6" s="114" t="s">
        <v>54</v>
      </c>
      <c r="L6" s="115"/>
    </row>
    <row r="7" spans="2:12">
      <c r="B7" s="117"/>
      <c r="C7" s="92"/>
      <c r="D7" s="92"/>
      <c r="E7" s="92"/>
      <c r="F7" s="92"/>
      <c r="G7" s="92"/>
      <c r="H7" s="92"/>
      <c r="I7" s="92"/>
      <c r="J7" s="92"/>
      <c r="K7" s="99">
        <f>SUM(K40)</f>
        <v>30.1</v>
      </c>
      <c r="L7" s="4"/>
    </row>
    <row r="8" spans="2:12">
      <c r="B8" s="100"/>
      <c r="C8" s="92"/>
      <c r="D8" s="92"/>
      <c r="E8" s="92"/>
      <c r="F8" s="92"/>
      <c r="G8" s="92"/>
      <c r="H8" s="92"/>
      <c r="I8" s="92"/>
      <c r="J8" s="92"/>
      <c r="K8" s="116"/>
      <c r="L8" s="4"/>
    </row>
    <row r="9" spans="2:12">
      <c r="B9" s="118"/>
      <c r="C9" s="92"/>
      <c r="D9" s="92"/>
      <c r="E9" s="92"/>
      <c r="F9" s="92"/>
      <c r="G9" s="92"/>
      <c r="H9" s="92"/>
      <c r="I9" s="92"/>
      <c r="J9" s="92"/>
      <c r="K9" s="5"/>
      <c r="L9" s="6"/>
    </row>
    <row r="10" spans="2:12">
      <c r="B10" s="7"/>
      <c r="C10" s="128"/>
      <c r="D10" s="129"/>
      <c r="E10" s="129"/>
      <c r="F10" s="129"/>
      <c r="G10" s="129"/>
      <c r="H10" s="129"/>
      <c r="I10" s="129"/>
      <c r="J10" s="129"/>
      <c r="K10" s="129"/>
      <c r="L10" s="130"/>
    </row>
    <row r="11" spans="2:12">
      <c r="B11" s="11"/>
      <c r="C11" s="122"/>
      <c r="D11" s="123"/>
      <c r="E11" s="123"/>
      <c r="F11" s="124"/>
      <c r="G11" s="125" t="s">
        <v>3</v>
      </c>
      <c r="H11" s="126"/>
      <c r="I11" s="126"/>
      <c r="J11" s="126"/>
      <c r="K11" s="127"/>
      <c r="L11" s="15"/>
    </row>
    <row r="12" spans="2:12" ht="285.75" customHeight="1">
      <c r="B12" s="11"/>
      <c r="C12" s="104"/>
      <c r="D12" s="105"/>
      <c r="E12" s="105"/>
      <c r="F12" s="106"/>
      <c r="G12" s="107" t="s">
        <v>48</v>
      </c>
      <c r="H12" s="108"/>
      <c r="I12" s="108"/>
      <c r="J12" s="108"/>
      <c r="K12" s="109"/>
      <c r="L12" s="15"/>
    </row>
    <row r="13" spans="2:12" ht="22.5">
      <c r="B13" s="17"/>
      <c r="C13" s="18"/>
      <c r="D13" s="19"/>
      <c r="E13" s="110"/>
      <c r="F13" s="110"/>
      <c r="G13" s="111"/>
      <c r="H13" s="20" t="s">
        <v>4</v>
      </c>
      <c r="I13" s="20" t="s">
        <v>5</v>
      </c>
      <c r="J13" s="20" t="s">
        <v>6</v>
      </c>
      <c r="K13" s="20" t="s">
        <v>7</v>
      </c>
      <c r="L13" s="21"/>
    </row>
    <row r="14" spans="2:12">
      <c r="B14" s="17"/>
      <c r="C14" s="22" t="s">
        <v>8</v>
      </c>
      <c r="D14" s="23"/>
      <c r="E14" s="23" t="s">
        <v>9</v>
      </c>
      <c r="F14" s="16"/>
      <c r="G14" s="24"/>
      <c r="H14" s="25"/>
      <c r="I14" s="26"/>
      <c r="J14" s="26"/>
      <c r="K14" s="27"/>
      <c r="L14" s="28"/>
    </row>
    <row r="15" spans="2:12">
      <c r="B15" s="17"/>
      <c r="C15" s="29"/>
      <c r="D15" s="16"/>
      <c r="E15" s="16"/>
      <c r="F15" s="30"/>
      <c r="G15" s="28"/>
      <c r="H15" s="31"/>
      <c r="I15" s="32"/>
      <c r="J15" s="32"/>
      <c r="K15" s="33"/>
      <c r="L15" s="28"/>
    </row>
    <row r="16" spans="2:12">
      <c r="B16" s="17"/>
      <c r="C16" s="29"/>
      <c r="D16" s="16" t="s">
        <v>10</v>
      </c>
      <c r="E16" s="16"/>
      <c r="F16" s="16"/>
      <c r="G16" s="30"/>
      <c r="H16" s="31" t="s">
        <v>11</v>
      </c>
      <c r="I16" s="32"/>
      <c r="J16" s="32">
        <v>30.16</v>
      </c>
      <c r="K16" s="33">
        <f>I16*J16</f>
        <v>0</v>
      </c>
      <c r="L16" s="28"/>
    </row>
    <row r="17" spans="2:12">
      <c r="B17" s="17"/>
      <c r="C17" s="29"/>
      <c r="D17" s="16" t="s">
        <v>12</v>
      </c>
      <c r="E17" s="16"/>
      <c r="F17" s="16"/>
      <c r="G17" s="28"/>
      <c r="H17" s="31" t="s">
        <v>11</v>
      </c>
      <c r="I17" s="32">
        <v>0.1</v>
      </c>
      <c r="J17" s="32">
        <v>27.94</v>
      </c>
      <c r="K17" s="33">
        <f>I17*J17</f>
        <v>2.7940000000000005</v>
      </c>
      <c r="L17" s="28"/>
    </row>
    <row r="18" spans="2:12">
      <c r="B18" s="17"/>
      <c r="C18" s="29"/>
      <c r="D18" s="16" t="s">
        <v>13</v>
      </c>
      <c r="E18" s="16"/>
      <c r="F18" s="16"/>
      <c r="G18" s="28"/>
      <c r="H18" s="31" t="s">
        <v>11</v>
      </c>
      <c r="I18" s="32">
        <v>0.1</v>
      </c>
      <c r="J18" s="32">
        <v>25.12</v>
      </c>
      <c r="K18" s="33">
        <f>I18*J18</f>
        <v>2.5120000000000005</v>
      </c>
      <c r="L18" s="28"/>
    </row>
    <row r="19" spans="2:12">
      <c r="B19" s="17"/>
      <c r="C19" s="29"/>
      <c r="D19" s="16"/>
      <c r="E19" s="16"/>
      <c r="F19" s="16"/>
      <c r="G19" s="28"/>
      <c r="H19" s="31"/>
      <c r="I19" s="32"/>
      <c r="J19" s="32"/>
      <c r="K19" s="33"/>
      <c r="L19" s="28"/>
    </row>
    <row r="20" spans="2:12">
      <c r="B20" s="17"/>
      <c r="C20" s="22" t="s">
        <v>14</v>
      </c>
      <c r="D20" s="16"/>
      <c r="E20" s="23" t="s">
        <v>15</v>
      </c>
      <c r="F20" s="16"/>
      <c r="G20" s="28"/>
      <c r="H20" s="31"/>
      <c r="I20" s="32"/>
      <c r="J20" s="32"/>
      <c r="K20" s="33"/>
      <c r="L20" s="28"/>
    </row>
    <row r="21" spans="2:12">
      <c r="B21" s="17"/>
      <c r="C21" s="22"/>
      <c r="D21" s="16"/>
      <c r="E21" s="23"/>
      <c r="F21" s="16"/>
      <c r="G21" s="28"/>
      <c r="H21" s="31"/>
      <c r="I21" s="32"/>
      <c r="J21" s="32"/>
      <c r="K21" s="33"/>
      <c r="L21" s="28"/>
    </row>
    <row r="22" spans="2:12">
      <c r="B22" s="17"/>
      <c r="C22" s="29"/>
      <c r="D22" s="16" t="s">
        <v>41</v>
      </c>
      <c r="E22" s="16"/>
      <c r="F22" s="16"/>
      <c r="G22" s="28"/>
      <c r="H22" s="31" t="s">
        <v>42</v>
      </c>
      <c r="I22" s="34">
        <v>1</v>
      </c>
      <c r="J22" s="32">
        <v>18.5</v>
      </c>
      <c r="K22" s="33">
        <f>J22</f>
        <v>18.5</v>
      </c>
      <c r="L22" s="28"/>
    </row>
    <row r="23" spans="2:12">
      <c r="B23" s="17"/>
      <c r="C23" s="29"/>
      <c r="D23" s="16"/>
      <c r="E23" s="16"/>
      <c r="F23" s="16"/>
      <c r="G23" s="28"/>
      <c r="H23" s="31"/>
      <c r="I23" s="34"/>
      <c r="J23" s="32"/>
      <c r="K23" s="33"/>
      <c r="L23" s="28"/>
    </row>
    <row r="24" spans="2:12">
      <c r="B24" s="17"/>
      <c r="C24" s="29"/>
      <c r="D24" s="16"/>
      <c r="E24" s="16"/>
      <c r="F24" s="16"/>
      <c r="G24" s="28"/>
      <c r="H24" s="31"/>
      <c r="I24" s="32"/>
      <c r="J24" s="32"/>
      <c r="K24" s="33"/>
      <c r="L24" s="28"/>
    </row>
    <row r="25" spans="2:12">
      <c r="B25" s="17"/>
      <c r="C25" s="22" t="s">
        <v>17</v>
      </c>
      <c r="D25" s="16"/>
      <c r="E25" s="23" t="s">
        <v>18</v>
      </c>
      <c r="F25" s="16"/>
      <c r="G25" s="28"/>
      <c r="H25" s="31"/>
      <c r="I25" s="32"/>
      <c r="J25" s="32"/>
      <c r="K25" s="33"/>
      <c r="L25" s="28"/>
    </row>
    <row r="26" spans="2:12">
      <c r="B26" s="17"/>
      <c r="C26" s="22"/>
      <c r="D26" s="16"/>
      <c r="E26" s="23"/>
      <c r="F26" s="16"/>
      <c r="G26" s="28"/>
      <c r="H26" s="31"/>
      <c r="I26" s="32"/>
      <c r="J26" s="32"/>
      <c r="K26" s="33"/>
      <c r="L26" s="28"/>
    </row>
    <row r="27" spans="2:12">
      <c r="B27" s="17"/>
      <c r="C27" s="29"/>
      <c r="D27" s="16"/>
      <c r="E27" s="16"/>
      <c r="F27" s="16"/>
      <c r="G27" s="28"/>
      <c r="H27" s="31" t="s">
        <v>20</v>
      </c>
      <c r="I27" s="34"/>
      <c r="J27" s="32"/>
      <c r="K27" s="33">
        <f>TRUNC(I27*J27,2)</f>
        <v>0</v>
      </c>
      <c r="L27" s="28"/>
    </row>
    <row r="28" spans="2:12">
      <c r="B28" s="17"/>
      <c r="C28" s="29"/>
      <c r="D28" s="16"/>
      <c r="E28" s="16"/>
      <c r="F28" s="16"/>
      <c r="G28" s="28"/>
      <c r="H28" s="31"/>
      <c r="I28" s="34"/>
      <c r="J28" s="32"/>
      <c r="K28" s="33">
        <f>TRUNC(I28*J28,2)</f>
        <v>0</v>
      </c>
      <c r="L28" s="28"/>
    </row>
    <row r="29" spans="2:12">
      <c r="B29" s="17"/>
      <c r="C29" s="29"/>
      <c r="D29" s="16"/>
      <c r="E29" s="16"/>
      <c r="F29" s="16"/>
      <c r="G29" s="28"/>
      <c r="H29" s="35"/>
      <c r="I29" s="36"/>
      <c r="J29" s="36"/>
      <c r="K29" s="37"/>
      <c r="L29" s="28"/>
    </row>
    <row r="30" spans="2:12">
      <c r="B30" s="17"/>
      <c r="C30" s="29"/>
      <c r="D30" s="16"/>
      <c r="E30" s="16"/>
      <c r="F30" s="16"/>
      <c r="G30" s="28"/>
      <c r="H30" s="38"/>
      <c r="I30" s="16"/>
      <c r="J30" s="16"/>
      <c r="K30" s="39"/>
      <c r="L30" s="28"/>
    </row>
    <row r="31" spans="2:12">
      <c r="B31" s="17"/>
      <c r="C31" s="29"/>
      <c r="D31" s="16"/>
      <c r="E31" s="40" t="s">
        <v>21</v>
      </c>
      <c r="F31" s="40"/>
      <c r="G31" s="28"/>
      <c r="H31" s="38"/>
      <c r="I31" s="16"/>
      <c r="J31" s="16"/>
      <c r="K31" s="41">
        <f>SUM(K14:K30)</f>
        <v>23.806000000000001</v>
      </c>
      <c r="L31" s="28"/>
    </row>
    <row r="32" spans="2:12">
      <c r="B32" s="17"/>
      <c r="C32" s="29"/>
      <c r="D32" s="16"/>
      <c r="E32" s="40"/>
      <c r="F32" s="40"/>
      <c r="G32" s="28"/>
      <c r="H32" s="38"/>
      <c r="I32" s="16"/>
      <c r="J32" s="16"/>
      <c r="K32" s="16"/>
      <c r="L32" s="28"/>
    </row>
    <row r="33" spans="2:12">
      <c r="B33" s="17"/>
      <c r="C33" s="29"/>
      <c r="D33" s="16"/>
      <c r="E33" s="40" t="s">
        <v>22</v>
      </c>
      <c r="F33" s="40"/>
      <c r="G33" s="28"/>
      <c r="H33" s="38"/>
      <c r="I33" s="42">
        <v>0.15</v>
      </c>
      <c r="J33" s="16"/>
      <c r="K33" s="16">
        <f>K31*I33</f>
        <v>3.5709</v>
      </c>
      <c r="L33" s="28"/>
    </row>
    <row r="34" spans="2:12">
      <c r="B34" s="17"/>
      <c r="C34" s="29"/>
      <c r="D34" s="16"/>
      <c r="E34" s="40"/>
      <c r="F34" s="40"/>
      <c r="G34" s="28"/>
      <c r="H34" s="38"/>
      <c r="I34" s="42"/>
      <c r="J34" s="16"/>
      <c r="K34" s="16"/>
      <c r="L34" s="28"/>
    </row>
    <row r="35" spans="2:12">
      <c r="B35" s="17"/>
      <c r="C35" s="29"/>
      <c r="D35" s="16"/>
      <c r="E35" s="40" t="s">
        <v>23</v>
      </c>
      <c r="F35" s="40"/>
      <c r="G35" s="28"/>
      <c r="H35" s="38"/>
      <c r="I35" s="42">
        <v>0.1</v>
      </c>
      <c r="J35" s="16"/>
      <c r="K35" s="16">
        <f>(K31+K33)*I35</f>
        <v>2.7376900000000002</v>
      </c>
      <c r="L35" s="28"/>
    </row>
    <row r="36" spans="2:12">
      <c r="B36" s="17"/>
      <c r="C36" s="29"/>
      <c r="D36" s="16"/>
      <c r="E36" s="40"/>
      <c r="F36" s="40"/>
      <c r="G36" s="28"/>
      <c r="H36" s="38"/>
      <c r="I36" s="42"/>
      <c r="J36" s="16"/>
      <c r="K36" s="16"/>
      <c r="L36" s="28"/>
    </row>
    <row r="37" spans="2:12">
      <c r="B37" s="17"/>
      <c r="C37" s="29"/>
      <c r="D37" s="16"/>
      <c r="E37" s="112"/>
      <c r="F37" s="112"/>
      <c r="G37" s="43"/>
      <c r="H37" s="44"/>
      <c r="I37" s="45"/>
      <c r="J37" s="46"/>
      <c r="K37" s="46"/>
      <c r="L37" s="28"/>
    </row>
    <row r="38" spans="2:12">
      <c r="B38" s="17"/>
      <c r="C38" s="29"/>
      <c r="D38" s="16"/>
      <c r="E38" s="40"/>
      <c r="F38" s="40"/>
      <c r="G38" s="28"/>
      <c r="H38" s="38"/>
      <c r="I38" s="16"/>
      <c r="J38" s="16"/>
      <c r="K38" s="68">
        <f>SUM(K31:K35)</f>
        <v>30.11459</v>
      </c>
      <c r="L38" s="28"/>
    </row>
    <row r="39" spans="2:12">
      <c r="B39" s="17"/>
      <c r="C39" s="29"/>
      <c r="D39" s="16"/>
      <c r="E39" s="113" t="s">
        <v>24</v>
      </c>
      <c r="F39" s="113"/>
      <c r="G39" s="113"/>
      <c r="H39" s="38"/>
      <c r="I39" s="16"/>
      <c r="J39" s="16"/>
      <c r="K39" s="66"/>
      <c r="L39" s="28"/>
    </row>
    <row r="40" spans="2:12">
      <c r="B40" s="49"/>
      <c r="C40" s="67"/>
      <c r="D40" s="68"/>
      <c r="E40" s="87" t="s">
        <v>25</v>
      </c>
      <c r="F40" s="87"/>
      <c r="G40" s="88"/>
      <c r="H40" s="51"/>
      <c r="I40" s="68"/>
      <c r="J40" s="68"/>
      <c r="K40" s="52">
        <v>30.1</v>
      </c>
      <c r="L40" s="69"/>
    </row>
  </sheetData>
  <mergeCells count="16">
    <mergeCell ref="E40:G40"/>
    <mergeCell ref="B2:C2"/>
    <mergeCell ref="D2:L3"/>
    <mergeCell ref="B3:C3"/>
    <mergeCell ref="B5:B7"/>
    <mergeCell ref="C5:J5"/>
    <mergeCell ref="K5:L5"/>
    <mergeCell ref="C6:J9"/>
    <mergeCell ref="K6:L6"/>
    <mergeCell ref="K7:K8"/>
    <mergeCell ref="B8:B9"/>
    <mergeCell ref="C11:F12"/>
    <mergeCell ref="G12:K12"/>
    <mergeCell ref="E13:G13"/>
    <mergeCell ref="E37:F37"/>
    <mergeCell ref="E39:G39"/>
  </mergeCells>
  <pageMargins left="0.70866141732283472" right="0.70866141732283472" top="0.74803149606299213" bottom="0.74803149606299213" header="0.31496062992125984" footer="0.31496062992125984"/>
  <pageSetup paperSize="9" scale="86"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Art, N.P.1</vt:lpstr>
      <vt:lpstr>Art.N.P.2</vt:lpstr>
      <vt:lpstr>Art, N.P.3</vt:lpstr>
      <vt:lpstr>Art, N.P.4</vt:lpstr>
      <vt:lpstr>Art,N.P.5</vt:lpstr>
      <vt:lpstr>Art,N.P.6</vt:lpstr>
      <vt:lpstr>Art.N.P.7</vt:lpstr>
      <vt:lpstr>Art.N.P.8</vt:lpstr>
      <vt:lpstr>Art. N.P.9</vt:lpstr>
      <vt:lpstr>Art.N.P.10</vt:lpstr>
      <vt:lpstr>Art. N.P.11</vt:lpstr>
      <vt:lpstr>Art.N.P.12</vt:lpstr>
      <vt:lpstr>Art.N.P.13</vt:lpstr>
      <vt:lpstr>Art.N.P.14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cp:lastPrinted>2012-05-23T07:25:36Z</cp:lastPrinted>
  <dcterms:created xsi:type="dcterms:W3CDTF">2012-05-15T08:56:21Z</dcterms:created>
  <dcterms:modified xsi:type="dcterms:W3CDTF">2012-05-23T07:26:38Z</dcterms:modified>
</cp:coreProperties>
</file>